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Figue01\OneDrive - Circana\Documents\DMI\MONTHLY TOP LINE\06-15-2025\"/>
    </mc:Choice>
  </mc:AlternateContent>
  <xr:revisionPtr revIDLastSave="0" documentId="13_ncr:1_{D5A35112-F008-4CEF-B25A-BCEBF6800329}" xr6:coauthVersionLast="47" xr6:coauthVersionMax="47" xr10:uidLastSave="{00000000-0000-0000-0000-000000000000}"/>
  <bookViews>
    <workbookView xWindow="-28920" yWindow="-120" windowWidth="29040" windowHeight="15720" tabRatio="819" firstSheet="12" activeTab="12" xr2:uid="{00000000-000D-0000-FFFF-FFFF00000000}"/>
  </bookViews>
  <sheets>
    <sheet name="Regions By Outlet Data" sheetId="32" state="hidden" r:id="rId1"/>
    <sheet name="Region and Market Data" sheetId="29" state="hidden" r:id="rId2"/>
    <sheet name="Segment Data" sheetId="34" state="hidden" r:id="rId3"/>
    <sheet name="Type Data" sheetId="35" state="hidden" r:id="rId4"/>
    <sheet name="Granola" sheetId="36" state="hidden" r:id="rId5"/>
    <sheet name="NB vs PL" sheetId="37" state="hidden" r:id="rId6"/>
    <sheet name="Package" sheetId="38" state="hidden" r:id="rId7"/>
    <sheet name="Flavor" sheetId="39" state="hidden" r:id="rId8"/>
    <sheet name="Fat" sheetId="40" state="hidden" r:id="rId9"/>
    <sheet name="Organic" sheetId="41" state="hidden" r:id="rId10"/>
    <sheet name="Size" sheetId="43" state="hidden" r:id="rId11"/>
    <sheet name="IRI_UO_WorkspaceStorage" sheetId="47" state="hidden" r:id="rId12"/>
    <sheet name="HOME PAGE" sheetId="8" r:id="rId13"/>
    <sheet name="TOTAL U.S. MULO+ with C" sheetId="7" r:id="rId14"/>
    <sheet name="TOTAL U.S. MULO+" sheetId="10" r:id="rId15"/>
    <sheet name="TOTAL U.S. FOOD" sheetId="11" r:id="rId16"/>
    <sheet name="TOTAL U.S. CONVENIENCE" sheetId="13" r:id="rId17"/>
    <sheet name="TOTAL U.S. ALL OTHER OUTLETS" sheetId="14" r:id="rId18"/>
    <sheet name="CIRCANA STANDARD REGIONS" sheetId="18" r:id="rId19"/>
    <sheet name="CIRCANA REGIONS &amp; MARKETS" sheetId="21" r:id="rId20"/>
    <sheet name="DMI SR Data" sheetId="31" state="hidden" r:id="rId21"/>
    <sheet name="DMI CUSTOM REGIONS &amp; MARKETS" sheetId="46" r:id="rId22"/>
  </sheets>
  <definedNames>
    <definedName name="___INDEX_SHEET___ASAP_Utilities" localSheetId="21">#REF!</definedName>
    <definedName name="___INDEX_SHEET___ASAP_Utilities">#REF!</definedName>
    <definedName name="IRI_WorkspaceId" hidden="1">"23eb78d14029438cb56738c521d6a468"</definedName>
    <definedName name="_xlnm.Print_Area" localSheetId="12">'HOME PAGE'!$A$1:$M$21</definedName>
    <definedName name="_xlnm.Print_Area" localSheetId="17">'TOTAL U.S. ALL OTHER OUTLETS'!$B$2:$Q$50,'TOTAL U.S. ALL OTHER OUTLETS'!$B$102:$Q$150</definedName>
    <definedName name="_xlnm.Print_Area" localSheetId="16">'TOTAL U.S. CONVENIENCE'!$B$2:$Q$50,'TOTAL U.S. CONVENIENCE'!$B$105:$Q$153</definedName>
    <definedName name="_xlnm.Print_Area" localSheetId="15">'TOTAL U.S. FOOD'!$B$2:$Q$50,'TOTAL U.S. FOOD'!$B$102:$Q$150</definedName>
    <definedName name="_xlnm.Print_Area" localSheetId="14">'TOTAL U.S. MULO+'!$B$2:$Q$50,'TOTAL U.S. MULO+'!$B$102:$Q$150</definedName>
    <definedName name="_xlnm.Print_Area" localSheetId="13">'TOTAL U.S. MULO+ with C'!$B$2:$Q$50,'TOTAL U.S. MULO+ with C'!$B$102:$Q$150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4" i="46" l="1"/>
  <c r="D124" i="46"/>
  <c r="E124" i="46"/>
  <c r="F124" i="46"/>
  <c r="G124" i="46"/>
  <c r="H124" i="46"/>
  <c r="H72" i="46"/>
  <c r="G72" i="46"/>
  <c r="F72" i="46"/>
  <c r="E72" i="46"/>
  <c r="D72" i="46"/>
  <c r="C72" i="46"/>
  <c r="H71" i="46"/>
  <c r="G71" i="46"/>
  <c r="F71" i="46"/>
  <c r="E71" i="46"/>
  <c r="D71" i="46"/>
  <c r="C71" i="46"/>
  <c r="H70" i="46"/>
  <c r="G70" i="46"/>
  <c r="F70" i="46"/>
  <c r="E70" i="46"/>
  <c r="D70" i="46"/>
  <c r="C70" i="46"/>
  <c r="H69" i="46"/>
  <c r="G69" i="46"/>
  <c r="F69" i="46"/>
  <c r="E69" i="46"/>
  <c r="D69" i="46"/>
  <c r="C69" i="46"/>
  <c r="H68" i="46"/>
  <c r="G68" i="46"/>
  <c r="F68" i="46"/>
  <c r="E68" i="46"/>
  <c r="D68" i="46"/>
  <c r="C68" i="46"/>
  <c r="H67" i="46"/>
  <c r="G67" i="46"/>
  <c r="F67" i="46"/>
  <c r="E67" i="46"/>
  <c r="D67" i="46"/>
  <c r="C67" i="46"/>
  <c r="H66" i="46"/>
  <c r="G66" i="46"/>
  <c r="F66" i="46"/>
  <c r="E66" i="46"/>
  <c r="D66" i="46"/>
  <c r="C66" i="46"/>
  <c r="H65" i="46"/>
  <c r="G65" i="46"/>
  <c r="F65" i="46"/>
  <c r="E65" i="46"/>
  <c r="D65" i="46"/>
  <c r="C65" i="46"/>
  <c r="C19" i="46"/>
  <c r="D19" i="46"/>
  <c r="E19" i="46"/>
  <c r="F19" i="46"/>
  <c r="G19" i="46"/>
  <c r="H19" i="46"/>
  <c r="H18" i="46"/>
  <c r="G18" i="46"/>
  <c r="F18" i="46"/>
  <c r="E18" i="46"/>
  <c r="D18" i="46"/>
  <c r="C18" i="46"/>
  <c r="U166" i="31"/>
  <c r="U98" i="31"/>
  <c r="Y30" i="31"/>
  <c r="X30" i="31"/>
  <c r="V30" i="31"/>
  <c r="U30" i="31"/>
  <c r="V166" i="31"/>
  <c r="V98" i="31"/>
  <c r="L147" i="46"/>
  <c r="M147" i="46"/>
  <c r="N147" i="46"/>
  <c r="O147" i="46"/>
  <c r="P147" i="46"/>
  <c r="L148" i="46"/>
  <c r="M148" i="46"/>
  <c r="N148" i="46"/>
  <c r="O148" i="46"/>
  <c r="P148" i="46"/>
  <c r="L149" i="46"/>
  <c r="M149" i="46"/>
  <c r="N149" i="46"/>
  <c r="O149" i="46"/>
  <c r="P149" i="46"/>
  <c r="L150" i="46"/>
  <c r="M150" i="46"/>
  <c r="N150" i="46"/>
  <c r="O150" i="46"/>
  <c r="P150" i="46"/>
  <c r="L151" i="46"/>
  <c r="M151" i="46"/>
  <c r="N151" i="46"/>
  <c r="O151" i="46"/>
  <c r="P151" i="46"/>
  <c r="L152" i="46"/>
  <c r="M152" i="46"/>
  <c r="N152" i="46"/>
  <c r="O152" i="46"/>
  <c r="P152" i="46"/>
  <c r="L153" i="46"/>
  <c r="M153" i="46"/>
  <c r="N153" i="46"/>
  <c r="O153" i="46"/>
  <c r="P153" i="46"/>
  <c r="K153" i="46"/>
  <c r="K152" i="46"/>
  <c r="K151" i="46"/>
  <c r="K150" i="46"/>
  <c r="K149" i="46"/>
  <c r="K148" i="46"/>
  <c r="K147" i="46"/>
  <c r="L139" i="46"/>
  <c r="M139" i="46"/>
  <c r="N139" i="46"/>
  <c r="O139" i="46"/>
  <c r="P139" i="46"/>
  <c r="L140" i="46"/>
  <c r="M140" i="46"/>
  <c r="N140" i="46"/>
  <c r="O140" i="46"/>
  <c r="P140" i="46"/>
  <c r="K140" i="46"/>
  <c r="K139" i="46"/>
  <c r="L133" i="46"/>
  <c r="M133" i="46"/>
  <c r="N133" i="46"/>
  <c r="O133" i="46"/>
  <c r="P133" i="46"/>
  <c r="L134" i="46"/>
  <c r="M134" i="46"/>
  <c r="N134" i="46"/>
  <c r="O134" i="46"/>
  <c r="P134" i="46"/>
  <c r="L135" i="46"/>
  <c r="M135" i="46"/>
  <c r="N135" i="46"/>
  <c r="O135" i="46"/>
  <c r="P135" i="46"/>
  <c r="K135" i="46"/>
  <c r="K134" i="46"/>
  <c r="K133" i="46"/>
  <c r="L124" i="46"/>
  <c r="M124" i="46"/>
  <c r="N124" i="46"/>
  <c r="O124" i="46"/>
  <c r="P124" i="46"/>
  <c r="L125" i="46"/>
  <c r="M125" i="46"/>
  <c r="N125" i="46"/>
  <c r="O125" i="46"/>
  <c r="P125" i="46"/>
  <c r="L126" i="46"/>
  <c r="M126" i="46"/>
  <c r="N126" i="46"/>
  <c r="O126" i="46"/>
  <c r="P126" i="46"/>
  <c r="L127" i="46"/>
  <c r="M127" i="46"/>
  <c r="N127" i="46"/>
  <c r="O127" i="46"/>
  <c r="P127" i="46"/>
  <c r="L128" i="46"/>
  <c r="M128" i="46"/>
  <c r="N128" i="46"/>
  <c r="O128" i="46"/>
  <c r="P128" i="46"/>
  <c r="L129" i="46"/>
  <c r="M129" i="46"/>
  <c r="N129" i="46"/>
  <c r="O129" i="46"/>
  <c r="P129" i="46"/>
  <c r="K126" i="46"/>
  <c r="K127" i="46"/>
  <c r="K128" i="46"/>
  <c r="K129" i="46"/>
  <c r="K125" i="46"/>
  <c r="K124" i="46"/>
  <c r="L118" i="46"/>
  <c r="M118" i="46"/>
  <c r="N118" i="46"/>
  <c r="O118" i="46"/>
  <c r="P118" i="46"/>
  <c r="L119" i="46"/>
  <c r="M119" i="46"/>
  <c r="N119" i="46"/>
  <c r="O119" i="46"/>
  <c r="P119" i="46"/>
  <c r="L120" i="46"/>
  <c r="M120" i="46"/>
  <c r="N120" i="46"/>
  <c r="O120" i="46"/>
  <c r="P120" i="46"/>
  <c r="K120" i="46"/>
  <c r="K119" i="46"/>
  <c r="K118" i="46"/>
  <c r="L109" i="46"/>
  <c r="M109" i="46"/>
  <c r="N109" i="46"/>
  <c r="O109" i="46"/>
  <c r="P109" i="46"/>
  <c r="L110" i="46"/>
  <c r="M110" i="46"/>
  <c r="N110" i="46"/>
  <c r="O110" i="46"/>
  <c r="P110" i="46"/>
  <c r="L111" i="46"/>
  <c r="M111" i="46"/>
  <c r="N111" i="46"/>
  <c r="O111" i="46"/>
  <c r="P111" i="46"/>
  <c r="L112" i="46"/>
  <c r="M112" i="46"/>
  <c r="N112" i="46"/>
  <c r="O112" i="46"/>
  <c r="P112" i="46"/>
  <c r="L113" i="46"/>
  <c r="M113" i="46"/>
  <c r="N113" i="46"/>
  <c r="O113" i="46"/>
  <c r="P113" i="46"/>
  <c r="L114" i="46"/>
  <c r="M114" i="46"/>
  <c r="N114" i="46"/>
  <c r="O114" i="46"/>
  <c r="P114" i="46"/>
  <c r="K111" i="46"/>
  <c r="K112" i="46"/>
  <c r="K113" i="46"/>
  <c r="K114" i="46"/>
  <c r="K110" i="46"/>
  <c r="K109" i="46"/>
  <c r="D140" i="46"/>
  <c r="E140" i="46"/>
  <c r="F140" i="46"/>
  <c r="G140" i="46"/>
  <c r="H140" i="46"/>
  <c r="D141" i="46"/>
  <c r="E141" i="46"/>
  <c r="F141" i="46"/>
  <c r="G141" i="46"/>
  <c r="H141" i="46"/>
  <c r="D142" i="46"/>
  <c r="E142" i="46"/>
  <c r="F142" i="46"/>
  <c r="G142" i="46"/>
  <c r="H142" i="46"/>
  <c r="D143" i="46"/>
  <c r="E143" i="46"/>
  <c r="F143" i="46"/>
  <c r="G143" i="46"/>
  <c r="H143" i="46"/>
  <c r="D144" i="46"/>
  <c r="E144" i="46"/>
  <c r="F144" i="46"/>
  <c r="G144" i="46"/>
  <c r="H144" i="46"/>
  <c r="D145" i="46"/>
  <c r="E145" i="46"/>
  <c r="F145" i="46"/>
  <c r="G145" i="46"/>
  <c r="H145" i="46"/>
  <c r="D146" i="46"/>
  <c r="E146" i="46"/>
  <c r="F146" i="46"/>
  <c r="G146" i="46"/>
  <c r="H146" i="46"/>
  <c r="D147" i="46"/>
  <c r="E147" i="46"/>
  <c r="F147" i="46"/>
  <c r="G147" i="46"/>
  <c r="H147" i="46"/>
  <c r="D148" i="46"/>
  <c r="E148" i="46"/>
  <c r="F148" i="46"/>
  <c r="G148" i="46"/>
  <c r="H148" i="46"/>
  <c r="D149" i="46"/>
  <c r="E149" i="46"/>
  <c r="F149" i="46"/>
  <c r="G149" i="46"/>
  <c r="H149" i="46"/>
  <c r="D150" i="46"/>
  <c r="E150" i="46"/>
  <c r="F150" i="46"/>
  <c r="G150" i="46"/>
  <c r="H150" i="46"/>
  <c r="C142" i="46"/>
  <c r="C143" i="46"/>
  <c r="C144" i="46"/>
  <c r="C145" i="46"/>
  <c r="C146" i="46"/>
  <c r="C147" i="46"/>
  <c r="C148" i="46"/>
  <c r="C149" i="46"/>
  <c r="C150" i="46"/>
  <c r="C141" i="46"/>
  <c r="C140" i="46"/>
  <c r="D128" i="46"/>
  <c r="E128" i="46"/>
  <c r="F128" i="46"/>
  <c r="G128" i="46"/>
  <c r="H128" i="46"/>
  <c r="D129" i="46"/>
  <c r="E129" i="46"/>
  <c r="F129" i="46"/>
  <c r="G129" i="46"/>
  <c r="H129" i="46"/>
  <c r="D130" i="46"/>
  <c r="E130" i="46"/>
  <c r="F130" i="46"/>
  <c r="G130" i="46"/>
  <c r="H130" i="46"/>
  <c r="D131" i="46"/>
  <c r="E131" i="46"/>
  <c r="F131" i="46"/>
  <c r="G131" i="46"/>
  <c r="H131" i="46"/>
  <c r="D132" i="46"/>
  <c r="E132" i="46"/>
  <c r="F132" i="46"/>
  <c r="G132" i="46"/>
  <c r="H132" i="46"/>
  <c r="D133" i="46"/>
  <c r="E133" i="46"/>
  <c r="F133" i="46"/>
  <c r="G133" i="46"/>
  <c r="H133" i="46"/>
  <c r="D134" i="46"/>
  <c r="E134" i="46"/>
  <c r="F134" i="46"/>
  <c r="G134" i="46"/>
  <c r="H134" i="46"/>
  <c r="D135" i="46"/>
  <c r="E135" i="46"/>
  <c r="F135" i="46"/>
  <c r="G135" i="46"/>
  <c r="H135" i="46"/>
  <c r="D136" i="46"/>
  <c r="E136" i="46"/>
  <c r="F136" i="46"/>
  <c r="G136" i="46"/>
  <c r="H136" i="46"/>
  <c r="C130" i="46"/>
  <c r="C131" i="46"/>
  <c r="C132" i="46"/>
  <c r="C133" i="46"/>
  <c r="C134" i="46"/>
  <c r="C135" i="46"/>
  <c r="C136" i="46"/>
  <c r="C129" i="46"/>
  <c r="C128" i="46"/>
  <c r="D117" i="46"/>
  <c r="E117" i="46"/>
  <c r="F117" i="46"/>
  <c r="G117" i="46"/>
  <c r="H117" i="46"/>
  <c r="D118" i="46"/>
  <c r="E118" i="46"/>
  <c r="F118" i="46"/>
  <c r="G118" i="46"/>
  <c r="H118" i="46"/>
  <c r="D119" i="46"/>
  <c r="E119" i="46"/>
  <c r="F119" i="46"/>
  <c r="G119" i="46"/>
  <c r="H119" i="46"/>
  <c r="D120" i="46"/>
  <c r="E120" i="46"/>
  <c r="F120" i="46"/>
  <c r="G120" i="46"/>
  <c r="H120" i="46"/>
  <c r="D121" i="46"/>
  <c r="E121" i="46"/>
  <c r="F121" i="46"/>
  <c r="G121" i="46"/>
  <c r="H121" i="46"/>
  <c r="D122" i="46"/>
  <c r="E122" i="46"/>
  <c r="F122" i="46"/>
  <c r="G122" i="46"/>
  <c r="H122" i="46"/>
  <c r="D123" i="46"/>
  <c r="E123" i="46"/>
  <c r="F123" i="46"/>
  <c r="G123" i="46"/>
  <c r="H123" i="46"/>
  <c r="C119" i="46"/>
  <c r="C120" i="46"/>
  <c r="C121" i="46"/>
  <c r="C122" i="46"/>
  <c r="C123" i="46"/>
  <c r="C118" i="46"/>
  <c r="C117" i="46"/>
  <c r="D111" i="46"/>
  <c r="E111" i="46"/>
  <c r="F111" i="46"/>
  <c r="G111" i="46"/>
  <c r="H111" i="46"/>
  <c r="D112" i="46"/>
  <c r="E112" i="46"/>
  <c r="F112" i="46"/>
  <c r="G112" i="46"/>
  <c r="H112" i="46"/>
  <c r="D113" i="46"/>
  <c r="E113" i="46"/>
  <c r="F113" i="46"/>
  <c r="G113" i="46"/>
  <c r="H113" i="46"/>
  <c r="C113" i="46"/>
  <c r="C112" i="46"/>
  <c r="C111" i="46"/>
  <c r="L96" i="46"/>
  <c r="M96" i="46"/>
  <c r="N96" i="46"/>
  <c r="O96" i="46"/>
  <c r="P96" i="46"/>
  <c r="L97" i="46"/>
  <c r="M97" i="46"/>
  <c r="N97" i="46"/>
  <c r="O97" i="46"/>
  <c r="P97" i="46"/>
  <c r="L98" i="46"/>
  <c r="M98" i="46"/>
  <c r="N98" i="46"/>
  <c r="O98" i="46"/>
  <c r="P98" i="46"/>
  <c r="L99" i="46"/>
  <c r="M99" i="46"/>
  <c r="N99" i="46"/>
  <c r="O99" i="46"/>
  <c r="P99" i="46"/>
  <c r="L100" i="46"/>
  <c r="M100" i="46"/>
  <c r="N100" i="46"/>
  <c r="O100" i="46"/>
  <c r="P100" i="46"/>
  <c r="L101" i="46"/>
  <c r="M101" i="46"/>
  <c r="N101" i="46"/>
  <c r="O101" i="46"/>
  <c r="P101" i="46"/>
  <c r="L102" i="46"/>
  <c r="M102" i="46"/>
  <c r="N102" i="46"/>
  <c r="O102" i="46"/>
  <c r="P102" i="46"/>
  <c r="K102" i="46"/>
  <c r="K101" i="46"/>
  <c r="K100" i="46"/>
  <c r="K99" i="46"/>
  <c r="K98" i="46"/>
  <c r="K97" i="46"/>
  <c r="K96" i="46"/>
  <c r="L88" i="46"/>
  <c r="M88" i="46"/>
  <c r="N88" i="46"/>
  <c r="O88" i="46"/>
  <c r="P88" i="46"/>
  <c r="L89" i="46"/>
  <c r="M89" i="46"/>
  <c r="N89" i="46"/>
  <c r="O89" i="46"/>
  <c r="P89" i="46"/>
  <c r="K89" i="46"/>
  <c r="K88" i="46"/>
  <c r="L82" i="46"/>
  <c r="M82" i="46"/>
  <c r="N82" i="46"/>
  <c r="O82" i="46"/>
  <c r="P82" i="46"/>
  <c r="L83" i="46"/>
  <c r="M83" i="46"/>
  <c r="N83" i="46"/>
  <c r="O83" i="46"/>
  <c r="P83" i="46"/>
  <c r="L84" i="46"/>
  <c r="M84" i="46"/>
  <c r="N84" i="46"/>
  <c r="O84" i="46"/>
  <c r="P84" i="46"/>
  <c r="K84" i="46"/>
  <c r="K83" i="46"/>
  <c r="K82" i="46"/>
  <c r="L73" i="46"/>
  <c r="M73" i="46"/>
  <c r="N73" i="46"/>
  <c r="O73" i="46"/>
  <c r="P73" i="46"/>
  <c r="L74" i="46"/>
  <c r="M74" i="46"/>
  <c r="N74" i="46"/>
  <c r="O74" i="46"/>
  <c r="P74" i="46"/>
  <c r="L75" i="46"/>
  <c r="M75" i="46"/>
  <c r="N75" i="46"/>
  <c r="O75" i="46"/>
  <c r="P75" i="46"/>
  <c r="L76" i="46"/>
  <c r="M76" i="46"/>
  <c r="N76" i="46"/>
  <c r="O76" i="46"/>
  <c r="P76" i="46"/>
  <c r="L77" i="46"/>
  <c r="M77" i="46"/>
  <c r="N77" i="46"/>
  <c r="O77" i="46"/>
  <c r="P77" i="46"/>
  <c r="L78" i="46"/>
  <c r="M78" i="46"/>
  <c r="N78" i="46"/>
  <c r="O78" i="46"/>
  <c r="P78" i="46"/>
  <c r="K75" i="46"/>
  <c r="K76" i="46"/>
  <c r="K77" i="46"/>
  <c r="K78" i="46"/>
  <c r="K74" i="46"/>
  <c r="K73" i="46"/>
  <c r="L67" i="46"/>
  <c r="M67" i="46"/>
  <c r="N67" i="46"/>
  <c r="O67" i="46"/>
  <c r="P67" i="46"/>
  <c r="L68" i="46"/>
  <c r="M68" i="46"/>
  <c r="N68" i="46"/>
  <c r="O68" i="46"/>
  <c r="P68" i="46"/>
  <c r="L69" i="46"/>
  <c r="M69" i="46"/>
  <c r="N69" i="46"/>
  <c r="O69" i="46"/>
  <c r="P69" i="46"/>
  <c r="K69" i="46"/>
  <c r="K68" i="46"/>
  <c r="K67" i="46"/>
  <c r="L58" i="46"/>
  <c r="M58" i="46"/>
  <c r="N58" i="46"/>
  <c r="O58" i="46"/>
  <c r="P58" i="46"/>
  <c r="L59" i="46"/>
  <c r="M59" i="46"/>
  <c r="N59" i="46"/>
  <c r="O59" i="46"/>
  <c r="P59" i="46"/>
  <c r="L60" i="46"/>
  <c r="M60" i="46"/>
  <c r="N60" i="46"/>
  <c r="O60" i="46"/>
  <c r="P60" i="46"/>
  <c r="L61" i="46"/>
  <c r="M61" i="46"/>
  <c r="N61" i="46"/>
  <c r="O61" i="46"/>
  <c r="P61" i="46"/>
  <c r="L62" i="46"/>
  <c r="M62" i="46"/>
  <c r="N62" i="46"/>
  <c r="O62" i="46"/>
  <c r="P62" i="46"/>
  <c r="L63" i="46"/>
  <c r="M63" i="46"/>
  <c r="N63" i="46"/>
  <c r="O63" i="46"/>
  <c r="P63" i="46"/>
  <c r="K60" i="46"/>
  <c r="K61" i="46"/>
  <c r="K62" i="46"/>
  <c r="K63" i="46"/>
  <c r="K59" i="46"/>
  <c r="K58" i="46"/>
  <c r="D88" i="46"/>
  <c r="E88" i="46"/>
  <c r="F88" i="46"/>
  <c r="G88" i="46"/>
  <c r="H88" i="46"/>
  <c r="D89" i="46"/>
  <c r="E89" i="46"/>
  <c r="F89" i="46"/>
  <c r="G89" i="46"/>
  <c r="H89" i="46"/>
  <c r="D90" i="46"/>
  <c r="E90" i="46"/>
  <c r="F90" i="46"/>
  <c r="G90" i="46"/>
  <c r="H90" i="46"/>
  <c r="D91" i="46"/>
  <c r="E91" i="46"/>
  <c r="F91" i="46"/>
  <c r="G91" i="46"/>
  <c r="H91" i="46"/>
  <c r="D92" i="46"/>
  <c r="E92" i="46"/>
  <c r="F92" i="46"/>
  <c r="G92" i="46"/>
  <c r="H92" i="46"/>
  <c r="D93" i="46"/>
  <c r="E93" i="46"/>
  <c r="F93" i="46"/>
  <c r="G93" i="46"/>
  <c r="H93" i="46"/>
  <c r="D94" i="46"/>
  <c r="E94" i="46"/>
  <c r="F94" i="46"/>
  <c r="G94" i="46"/>
  <c r="H94" i="46"/>
  <c r="D95" i="46"/>
  <c r="E95" i="46"/>
  <c r="F95" i="46"/>
  <c r="G95" i="46"/>
  <c r="H95" i="46"/>
  <c r="D96" i="46"/>
  <c r="E96" i="46"/>
  <c r="F96" i="46"/>
  <c r="G96" i="46"/>
  <c r="H96" i="46"/>
  <c r="D97" i="46"/>
  <c r="E97" i="46"/>
  <c r="F97" i="46"/>
  <c r="G97" i="46"/>
  <c r="H97" i="46"/>
  <c r="D98" i="46"/>
  <c r="E98" i="46"/>
  <c r="F98" i="46"/>
  <c r="G98" i="46"/>
  <c r="H98" i="46"/>
  <c r="C90" i="46"/>
  <c r="C91" i="46"/>
  <c r="C92" i="46"/>
  <c r="C93" i="46"/>
  <c r="C94" i="46"/>
  <c r="C95" i="46"/>
  <c r="C96" i="46"/>
  <c r="C97" i="46"/>
  <c r="C98" i="46"/>
  <c r="C89" i="46"/>
  <c r="C88" i="46"/>
  <c r="D76" i="46"/>
  <c r="E76" i="46"/>
  <c r="F76" i="46"/>
  <c r="G76" i="46"/>
  <c r="H76" i="46"/>
  <c r="D77" i="46"/>
  <c r="E77" i="46"/>
  <c r="F77" i="46"/>
  <c r="G77" i="46"/>
  <c r="H77" i="46"/>
  <c r="D78" i="46"/>
  <c r="E78" i="46"/>
  <c r="F78" i="46"/>
  <c r="G78" i="46"/>
  <c r="H78" i="46"/>
  <c r="D79" i="46"/>
  <c r="E79" i="46"/>
  <c r="F79" i="46"/>
  <c r="G79" i="46"/>
  <c r="H79" i="46"/>
  <c r="D80" i="46"/>
  <c r="E80" i="46"/>
  <c r="F80" i="46"/>
  <c r="G80" i="46"/>
  <c r="H80" i="46"/>
  <c r="D81" i="46"/>
  <c r="E81" i="46"/>
  <c r="F81" i="46"/>
  <c r="G81" i="46"/>
  <c r="H81" i="46"/>
  <c r="D82" i="46"/>
  <c r="E82" i="46"/>
  <c r="F82" i="46"/>
  <c r="G82" i="46"/>
  <c r="H82" i="46"/>
  <c r="D83" i="46"/>
  <c r="E83" i="46"/>
  <c r="F83" i="46"/>
  <c r="G83" i="46"/>
  <c r="H83" i="46"/>
  <c r="D84" i="46"/>
  <c r="E84" i="46"/>
  <c r="F84" i="46"/>
  <c r="G84" i="46"/>
  <c r="H84" i="46"/>
  <c r="C78" i="46"/>
  <c r="C79" i="46"/>
  <c r="C80" i="46"/>
  <c r="C81" i="46"/>
  <c r="C82" i="46"/>
  <c r="C83" i="46"/>
  <c r="C84" i="46"/>
  <c r="C77" i="46"/>
  <c r="C76" i="46"/>
  <c r="D59" i="46"/>
  <c r="E59" i="46"/>
  <c r="F59" i="46"/>
  <c r="G59" i="46"/>
  <c r="H59" i="46"/>
  <c r="D60" i="46"/>
  <c r="E60" i="46"/>
  <c r="F60" i="46"/>
  <c r="G60" i="46"/>
  <c r="H60" i="46"/>
  <c r="D61" i="46"/>
  <c r="E61" i="46"/>
  <c r="F61" i="46"/>
  <c r="G61" i="46"/>
  <c r="H61" i="46"/>
  <c r="C61" i="46"/>
  <c r="C60" i="46"/>
  <c r="C59" i="46"/>
  <c r="L44" i="46"/>
  <c r="M44" i="46"/>
  <c r="N44" i="46"/>
  <c r="O44" i="46"/>
  <c r="P44" i="46"/>
  <c r="L45" i="46"/>
  <c r="M45" i="46"/>
  <c r="N45" i="46"/>
  <c r="O45" i="46"/>
  <c r="P45" i="46"/>
  <c r="L46" i="46"/>
  <c r="M46" i="46"/>
  <c r="N46" i="46"/>
  <c r="O46" i="46"/>
  <c r="P46" i="46"/>
  <c r="L47" i="46"/>
  <c r="M47" i="46"/>
  <c r="N47" i="46"/>
  <c r="O47" i="46"/>
  <c r="P47" i="46"/>
  <c r="L48" i="46"/>
  <c r="M48" i="46"/>
  <c r="N48" i="46"/>
  <c r="O48" i="46"/>
  <c r="P48" i="46"/>
  <c r="L49" i="46"/>
  <c r="M49" i="46"/>
  <c r="N49" i="46"/>
  <c r="O49" i="46"/>
  <c r="P49" i="46"/>
  <c r="L50" i="46"/>
  <c r="M50" i="46"/>
  <c r="N50" i="46"/>
  <c r="O50" i="46"/>
  <c r="P50" i="46"/>
  <c r="K50" i="46"/>
  <c r="K49" i="46"/>
  <c r="K48" i="46"/>
  <c r="K47" i="46"/>
  <c r="K46" i="46"/>
  <c r="K45" i="46"/>
  <c r="L37" i="46"/>
  <c r="M37" i="46"/>
  <c r="N37" i="46"/>
  <c r="O37" i="46"/>
  <c r="P37" i="46"/>
  <c r="K37" i="46"/>
  <c r="L36" i="46"/>
  <c r="M36" i="46"/>
  <c r="N36" i="46"/>
  <c r="O36" i="46"/>
  <c r="P36" i="46"/>
  <c r="K36" i="46"/>
  <c r="L15" i="46"/>
  <c r="M15" i="46"/>
  <c r="N15" i="46"/>
  <c r="O15" i="46"/>
  <c r="P15" i="46"/>
  <c r="L16" i="46"/>
  <c r="M16" i="46"/>
  <c r="N16" i="46"/>
  <c r="O16" i="46"/>
  <c r="P16" i="46"/>
  <c r="L17" i="46"/>
  <c r="M17" i="46"/>
  <c r="N17" i="46"/>
  <c r="O17" i="46"/>
  <c r="P17" i="46"/>
  <c r="K17" i="46"/>
  <c r="K16" i="46"/>
  <c r="K15" i="46"/>
  <c r="L6" i="46"/>
  <c r="M6" i="46"/>
  <c r="N6" i="46"/>
  <c r="O6" i="46"/>
  <c r="P6" i="46"/>
  <c r="L7" i="46"/>
  <c r="M7" i="46"/>
  <c r="N7" i="46"/>
  <c r="O7" i="46"/>
  <c r="P7" i="46"/>
  <c r="L8" i="46"/>
  <c r="M8" i="46"/>
  <c r="N8" i="46"/>
  <c r="O8" i="46"/>
  <c r="P8" i="46"/>
  <c r="L9" i="46"/>
  <c r="M9" i="46"/>
  <c r="N9" i="46"/>
  <c r="O9" i="46"/>
  <c r="P9" i="46"/>
  <c r="L10" i="46"/>
  <c r="M10" i="46"/>
  <c r="N10" i="46"/>
  <c r="O10" i="46"/>
  <c r="P10" i="46"/>
  <c r="L11" i="46"/>
  <c r="M11" i="46"/>
  <c r="N11" i="46"/>
  <c r="O11" i="46"/>
  <c r="P11" i="46"/>
  <c r="K11" i="46"/>
  <c r="K10" i="46"/>
  <c r="K9" i="46"/>
  <c r="K8" i="46"/>
  <c r="K7" i="46"/>
  <c r="K6" i="46"/>
  <c r="D6" i="46"/>
  <c r="E6" i="46"/>
  <c r="F6" i="46"/>
  <c r="G6" i="46"/>
  <c r="H6" i="46"/>
  <c r="D7" i="46"/>
  <c r="E7" i="46"/>
  <c r="F7" i="46"/>
  <c r="G7" i="46"/>
  <c r="H7" i="46"/>
  <c r="D8" i="46"/>
  <c r="E8" i="46"/>
  <c r="F8" i="46"/>
  <c r="G8" i="46"/>
  <c r="H8" i="46"/>
  <c r="C8" i="46"/>
  <c r="C7" i="46"/>
  <c r="C6" i="46"/>
  <c r="Y166" i="31" l="1"/>
  <c r="X166" i="31"/>
  <c r="Y98" i="31"/>
  <c r="X98" i="31"/>
  <c r="W30" i="31"/>
  <c r="Z166" i="31" l="1"/>
  <c r="W98" i="31"/>
  <c r="W166" i="31"/>
  <c r="Z98" i="31"/>
  <c r="H45" i="46"/>
  <c r="G45" i="46"/>
  <c r="F45" i="46"/>
  <c r="E45" i="46"/>
  <c r="D45" i="46"/>
  <c r="D44" i="46"/>
  <c r="E44" i="46"/>
  <c r="F44" i="46"/>
  <c r="G44" i="46"/>
  <c r="H44" i="46"/>
  <c r="C45" i="46"/>
  <c r="C44" i="46"/>
  <c r="Z30" i="31" l="1"/>
  <c r="B56" i="46"/>
  <c r="B108" i="46"/>
  <c r="D111" i="10"/>
  <c r="E111" i="10"/>
  <c r="F111" i="10"/>
  <c r="G111" i="10"/>
  <c r="H111" i="10"/>
  <c r="I111" i="10"/>
  <c r="J111" i="10"/>
  <c r="K111" i="10"/>
  <c r="L111" i="10"/>
  <c r="M111" i="10"/>
  <c r="N111" i="10"/>
  <c r="O111" i="10"/>
  <c r="P111" i="10"/>
  <c r="Q111" i="10"/>
  <c r="D112" i="10"/>
  <c r="E112" i="10"/>
  <c r="F112" i="10"/>
  <c r="G112" i="10"/>
  <c r="H112" i="10"/>
  <c r="I112" i="10"/>
  <c r="J112" i="10"/>
  <c r="K112" i="10"/>
  <c r="L112" i="10"/>
  <c r="M112" i="10"/>
  <c r="N112" i="10"/>
  <c r="O112" i="10"/>
  <c r="P112" i="10"/>
  <c r="Q112" i="10"/>
  <c r="D111" i="11"/>
  <c r="E111" i="11"/>
  <c r="F111" i="11"/>
  <c r="G111" i="11"/>
  <c r="H111" i="11"/>
  <c r="I111" i="11"/>
  <c r="J111" i="11"/>
  <c r="K111" i="11"/>
  <c r="L111" i="11"/>
  <c r="M111" i="11"/>
  <c r="N111" i="11"/>
  <c r="O111" i="11"/>
  <c r="P111" i="11"/>
  <c r="Q111" i="11"/>
  <c r="D112" i="11"/>
  <c r="E112" i="11"/>
  <c r="F112" i="11"/>
  <c r="G112" i="11"/>
  <c r="H112" i="11"/>
  <c r="I112" i="11"/>
  <c r="J112" i="11"/>
  <c r="K112" i="11"/>
  <c r="L112" i="11"/>
  <c r="M112" i="11"/>
  <c r="N112" i="11"/>
  <c r="O112" i="11"/>
  <c r="P112" i="11"/>
  <c r="Q112" i="11"/>
  <c r="D111" i="13"/>
  <c r="E111" i="13"/>
  <c r="F111" i="13"/>
  <c r="G111" i="13"/>
  <c r="H111" i="13"/>
  <c r="I111" i="13"/>
  <c r="J111" i="13"/>
  <c r="K111" i="13"/>
  <c r="L111" i="13"/>
  <c r="M111" i="13"/>
  <c r="N111" i="13"/>
  <c r="O111" i="13"/>
  <c r="P111" i="13"/>
  <c r="Q111" i="13"/>
  <c r="D112" i="13"/>
  <c r="E112" i="13"/>
  <c r="F112" i="13"/>
  <c r="G112" i="13"/>
  <c r="H112" i="13"/>
  <c r="I112" i="13"/>
  <c r="J112" i="13"/>
  <c r="K112" i="13"/>
  <c r="L112" i="13"/>
  <c r="M112" i="13"/>
  <c r="N112" i="13"/>
  <c r="O112" i="13"/>
  <c r="P112" i="13"/>
  <c r="Q112" i="13"/>
  <c r="D111" i="14"/>
  <c r="E111" i="14"/>
  <c r="F111" i="14"/>
  <c r="G111" i="14"/>
  <c r="H111" i="14"/>
  <c r="I111" i="14"/>
  <c r="J111" i="14"/>
  <c r="K111" i="14"/>
  <c r="L111" i="14"/>
  <c r="M111" i="14"/>
  <c r="N111" i="14"/>
  <c r="O111" i="14"/>
  <c r="P111" i="14"/>
  <c r="Q111" i="14"/>
  <c r="D112" i="14"/>
  <c r="E112" i="14"/>
  <c r="F112" i="14"/>
  <c r="G112" i="14"/>
  <c r="H112" i="14"/>
  <c r="I112" i="14"/>
  <c r="J112" i="14"/>
  <c r="K112" i="14"/>
  <c r="L112" i="14"/>
  <c r="M112" i="14"/>
  <c r="N112" i="14"/>
  <c r="O112" i="14"/>
  <c r="P112" i="14"/>
  <c r="Q112" i="14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D61" i="10"/>
  <c r="E61" i="10"/>
  <c r="F61" i="10"/>
  <c r="G61" i="10"/>
  <c r="H61" i="10"/>
  <c r="I61" i="10"/>
  <c r="J61" i="10"/>
  <c r="K61" i="10"/>
  <c r="L61" i="10"/>
  <c r="M61" i="10"/>
  <c r="N61" i="10"/>
  <c r="O61" i="10"/>
  <c r="P61" i="10"/>
  <c r="Q61" i="10"/>
  <c r="D62" i="10"/>
  <c r="E62" i="10"/>
  <c r="F62" i="10"/>
  <c r="G62" i="10"/>
  <c r="H62" i="10"/>
  <c r="I62" i="10"/>
  <c r="J62" i="10"/>
  <c r="K62" i="10"/>
  <c r="L62" i="10"/>
  <c r="M62" i="10"/>
  <c r="N62" i="10"/>
  <c r="O62" i="10"/>
  <c r="P62" i="10"/>
  <c r="Q62" i="10"/>
  <c r="D61" i="11"/>
  <c r="E61" i="11"/>
  <c r="F61" i="11"/>
  <c r="G61" i="11"/>
  <c r="H61" i="11"/>
  <c r="I61" i="11"/>
  <c r="J61" i="11"/>
  <c r="K61" i="11"/>
  <c r="L61" i="11"/>
  <c r="M61" i="11"/>
  <c r="N61" i="11"/>
  <c r="O61" i="11"/>
  <c r="P61" i="11"/>
  <c r="Q61" i="11"/>
  <c r="D62" i="11"/>
  <c r="E62" i="11"/>
  <c r="F62" i="11"/>
  <c r="G62" i="11"/>
  <c r="H62" i="11"/>
  <c r="I62" i="11"/>
  <c r="J62" i="11"/>
  <c r="K62" i="11"/>
  <c r="L62" i="11"/>
  <c r="M62" i="11"/>
  <c r="N62" i="11"/>
  <c r="O62" i="11"/>
  <c r="P62" i="11"/>
  <c r="Q62" i="11"/>
  <c r="D61" i="13"/>
  <c r="E61" i="13"/>
  <c r="F61" i="13"/>
  <c r="G61" i="13"/>
  <c r="H61" i="13"/>
  <c r="I61" i="13"/>
  <c r="J61" i="13"/>
  <c r="K61" i="13"/>
  <c r="L61" i="13"/>
  <c r="M61" i="13"/>
  <c r="N61" i="13"/>
  <c r="O61" i="13"/>
  <c r="P61" i="13"/>
  <c r="Q61" i="13"/>
  <c r="D62" i="13"/>
  <c r="E62" i="13"/>
  <c r="F62" i="13"/>
  <c r="G62" i="13"/>
  <c r="H62" i="13"/>
  <c r="I62" i="13"/>
  <c r="J62" i="13"/>
  <c r="K62" i="13"/>
  <c r="L62" i="13"/>
  <c r="M62" i="13"/>
  <c r="N62" i="13"/>
  <c r="O62" i="13"/>
  <c r="P62" i="13"/>
  <c r="Q62" i="13"/>
  <c r="D61" i="14"/>
  <c r="E61" i="14"/>
  <c r="F61" i="14"/>
  <c r="G61" i="14"/>
  <c r="H61" i="14"/>
  <c r="I61" i="14"/>
  <c r="J61" i="14"/>
  <c r="K61" i="14"/>
  <c r="L61" i="14"/>
  <c r="M61" i="14"/>
  <c r="N61" i="14"/>
  <c r="O61" i="14"/>
  <c r="P61" i="14"/>
  <c r="Q61" i="14"/>
  <c r="D62" i="14"/>
  <c r="E62" i="14"/>
  <c r="F62" i="14"/>
  <c r="G62" i="14"/>
  <c r="H62" i="14"/>
  <c r="I62" i="14"/>
  <c r="J62" i="14"/>
  <c r="K62" i="14"/>
  <c r="L62" i="14"/>
  <c r="M62" i="14"/>
  <c r="N62" i="14"/>
  <c r="O62" i="14"/>
  <c r="P62" i="14"/>
  <c r="Q62" i="14"/>
  <c r="D61" i="7"/>
  <c r="E61" i="7"/>
  <c r="F61" i="7"/>
  <c r="G61" i="7"/>
  <c r="H61" i="7"/>
  <c r="I61" i="7"/>
  <c r="J61" i="7"/>
  <c r="K61" i="7"/>
  <c r="L61" i="7"/>
  <c r="M61" i="7"/>
  <c r="N61" i="7"/>
  <c r="O61" i="7"/>
  <c r="P61" i="7"/>
  <c r="Q61" i="7"/>
  <c r="D62" i="7"/>
  <c r="E62" i="7"/>
  <c r="F62" i="7"/>
  <c r="G62" i="7"/>
  <c r="H62" i="7"/>
  <c r="I62" i="7"/>
  <c r="J62" i="7"/>
  <c r="K62" i="7"/>
  <c r="L62" i="7"/>
  <c r="M62" i="7"/>
  <c r="N62" i="7"/>
  <c r="O62" i="7"/>
  <c r="P62" i="7"/>
  <c r="Q62" i="7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H35" i="46"/>
  <c r="G35" i="46"/>
  <c r="F35" i="46"/>
  <c r="E35" i="46"/>
  <c r="D35" i="46"/>
  <c r="C35" i="46"/>
  <c r="C17" i="46"/>
  <c r="D17" i="46"/>
  <c r="E17" i="46"/>
  <c r="F17" i="46"/>
  <c r="G17" i="46"/>
  <c r="H17" i="46"/>
  <c r="L21" i="46"/>
  <c r="M21" i="46"/>
  <c r="N21" i="46"/>
  <c r="O21" i="46"/>
  <c r="P21" i="46"/>
  <c r="L22" i="46"/>
  <c r="M22" i="46"/>
  <c r="N22" i="46"/>
  <c r="O22" i="46"/>
  <c r="P22" i="46"/>
  <c r="L23" i="46"/>
  <c r="M23" i="46"/>
  <c r="N23" i="46"/>
  <c r="O23" i="46"/>
  <c r="P23" i="46"/>
  <c r="L24" i="46"/>
  <c r="M24" i="46"/>
  <c r="N24" i="46"/>
  <c r="O24" i="46"/>
  <c r="P24" i="46"/>
  <c r="L25" i="46"/>
  <c r="M25" i="46"/>
  <c r="N25" i="46"/>
  <c r="O25" i="46"/>
  <c r="P25" i="46"/>
  <c r="L26" i="46"/>
  <c r="M26" i="46"/>
  <c r="N26" i="46"/>
  <c r="O26" i="46"/>
  <c r="P26" i="46"/>
  <c r="K26" i="46"/>
  <c r="K25" i="46"/>
  <c r="K24" i="46"/>
  <c r="K23" i="46"/>
  <c r="K22" i="46"/>
  <c r="K21" i="46"/>
  <c r="D23" i="46"/>
  <c r="E23" i="46"/>
  <c r="F23" i="46"/>
  <c r="G23" i="46"/>
  <c r="H23" i="46"/>
  <c r="D24" i="46"/>
  <c r="E24" i="46"/>
  <c r="F24" i="46"/>
  <c r="G24" i="46"/>
  <c r="H24" i="46"/>
  <c r="D25" i="46"/>
  <c r="E25" i="46"/>
  <c r="F25" i="46"/>
  <c r="G25" i="46"/>
  <c r="H25" i="46"/>
  <c r="D26" i="46"/>
  <c r="E26" i="46"/>
  <c r="F26" i="46"/>
  <c r="G26" i="46"/>
  <c r="H26" i="46"/>
  <c r="D13" i="46"/>
  <c r="E13" i="46"/>
  <c r="F13" i="46"/>
  <c r="G13" i="46"/>
  <c r="H13" i="46"/>
  <c r="D27" i="46"/>
  <c r="E27" i="46"/>
  <c r="F27" i="46"/>
  <c r="G27" i="46"/>
  <c r="H27" i="46"/>
  <c r="D28" i="46"/>
  <c r="E28" i="46"/>
  <c r="F28" i="46"/>
  <c r="G28" i="46"/>
  <c r="H28" i="46"/>
  <c r="D29" i="46"/>
  <c r="E29" i="46"/>
  <c r="F29" i="46"/>
  <c r="G29" i="46"/>
  <c r="H29" i="46"/>
  <c r="D30" i="46"/>
  <c r="E30" i="46"/>
  <c r="F30" i="46"/>
  <c r="G30" i="46"/>
  <c r="H30" i="46"/>
  <c r="D31" i="46"/>
  <c r="E31" i="46"/>
  <c r="F31" i="46"/>
  <c r="G31" i="46"/>
  <c r="H31" i="46"/>
  <c r="C31" i="46"/>
  <c r="C30" i="46"/>
  <c r="C29" i="46"/>
  <c r="C28" i="46"/>
  <c r="C27" i="46"/>
  <c r="C13" i="46"/>
  <c r="C26" i="46"/>
  <c r="C25" i="46"/>
  <c r="C24" i="46"/>
  <c r="C23" i="46"/>
  <c r="D12" i="46"/>
  <c r="E12" i="46"/>
  <c r="F12" i="46"/>
  <c r="G12" i="46"/>
  <c r="H12" i="46"/>
  <c r="D14" i="46"/>
  <c r="E14" i="46"/>
  <c r="F14" i="46"/>
  <c r="G14" i="46"/>
  <c r="H14" i="46"/>
  <c r="D15" i="46"/>
  <c r="E15" i="46"/>
  <c r="F15" i="46"/>
  <c r="G15" i="46"/>
  <c r="H15" i="46"/>
  <c r="D16" i="46"/>
  <c r="E16" i="46"/>
  <c r="F16" i="46"/>
  <c r="G16" i="46"/>
  <c r="H16" i="46"/>
  <c r="C16" i="46"/>
  <c r="C15" i="46"/>
  <c r="C14" i="46"/>
  <c r="C12" i="46"/>
  <c r="K44" i="46"/>
  <c r="H43" i="46"/>
  <c r="G43" i="46"/>
  <c r="F43" i="46"/>
  <c r="E43" i="46"/>
  <c r="D43" i="46"/>
  <c r="C43" i="46"/>
  <c r="H42" i="46"/>
  <c r="G42" i="46"/>
  <c r="F42" i="46"/>
  <c r="E42" i="46"/>
  <c r="D42" i="46"/>
  <c r="C42" i="46"/>
  <c r="H41" i="46"/>
  <c r="G41" i="46"/>
  <c r="F41" i="46"/>
  <c r="E41" i="46"/>
  <c r="D41" i="46"/>
  <c r="C41" i="46"/>
  <c r="H40" i="46"/>
  <c r="G40" i="46"/>
  <c r="F40" i="46"/>
  <c r="E40" i="46"/>
  <c r="D40" i="46"/>
  <c r="C40" i="46"/>
  <c r="H39" i="46"/>
  <c r="G39" i="46"/>
  <c r="F39" i="46"/>
  <c r="E39" i="46"/>
  <c r="D39" i="46"/>
  <c r="C39" i="46"/>
  <c r="H38" i="46"/>
  <c r="G38" i="46"/>
  <c r="F38" i="46"/>
  <c r="E38" i="46"/>
  <c r="D38" i="46"/>
  <c r="C38" i="46"/>
  <c r="H37" i="46"/>
  <c r="G37" i="46"/>
  <c r="F37" i="46"/>
  <c r="E37" i="46"/>
  <c r="D37" i="46"/>
  <c r="C37" i="46"/>
  <c r="H36" i="46"/>
  <c r="G36" i="46"/>
  <c r="F36" i="46"/>
  <c r="E36" i="46"/>
  <c r="D36" i="46"/>
  <c r="C36" i="46"/>
  <c r="P32" i="46"/>
  <c r="O32" i="46"/>
  <c r="N32" i="46"/>
  <c r="M32" i="46"/>
  <c r="L32" i="46"/>
  <c r="K32" i="46"/>
  <c r="P31" i="46"/>
  <c r="O31" i="46"/>
  <c r="N31" i="46"/>
  <c r="M31" i="46"/>
  <c r="L31" i="46"/>
  <c r="K31" i="46"/>
  <c r="P30" i="46"/>
  <c r="O30" i="46"/>
  <c r="N30" i="46"/>
  <c r="M30" i="46"/>
  <c r="L30" i="46"/>
  <c r="K30" i="46"/>
  <c r="B3" i="46"/>
  <c r="D45" i="14"/>
  <c r="E45" i="14"/>
  <c r="F45" i="14"/>
  <c r="G45" i="14"/>
  <c r="H45" i="14"/>
  <c r="I45" i="14"/>
  <c r="J45" i="14"/>
  <c r="K45" i="14"/>
  <c r="L45" i="14"/>
  <c r="M45" i="14"/>
  <c r="N45" i="14"/>
  <c r="O45" i="14"/>
  <c r="P45" i="14"/>
  <c r="Q45" i="14"/>
  <c r="D46" i="14"/>
  <c r="E46" i="14"/>
  <c r="F46" i="14"/>
  <c r="G46" i="14"/>
  <c r="H46" i="14"/>
  <c r="I46" i="14"/>
  <c r="J46" i="14"/>
  <c r="K46" i="14"/>
  <c r="L46" i="14"/>
  <c r="M46" i="14"/>
  <c r="N46" i="14"/>
  <c r="O46" i="14"/>
  <c r="P46" i="14"/>
  <c r="Q46" i="14"/>
  <c r="D47" i="14"/>
  <c r="E47" i="14"/>
  <c r="F47" i="14"/>
  <c r="G47" i="14"/>
  <c r="H47" i="14"/>
  <c r="I47" i="14"/>
  <c r="J47" i="14"/>
  <c r="K47" i="14"/>
  <c r="L47" i="14"/>
  <c r="M47" i="14"/>
  <c r="N47" i="14"/>
  <c r="O47" i="14"/>
  <c r="P47" i="14"/>
  <c r="Q47" i="14"/>
  <c r="D48" i="14"/>
  <c r="E48" i="14"/>
  <c r="F48" i="14"/>
  <c r="G48" i="14"/>
  <c r="H48" i="14"/>
  <c r="I48" i="14"/>
  <c r="J48" i="14"/>
  <c r="K48" i="14"/>
  <c r="L48" i="14"/>
  <c r="M48" i="14"/>
  <c r="N48" i="14"/>
  <c r="O48" i="14"/>
  <c r="P48" i="14"/>
  <c r="Q48" i="14"/>
  <c r="D49" i="14"/>
  <c r="E49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D50" i="14"/>
  <c r="E50" i="14"/>
  <c r="F50" i="14"/>
  <c r="G50" i="14"/>
  <c r="H50" i="14"/>
  <c r="I50" i="14"/>
  <c r="J50" i="14"/>
  <c r="K50" i="14"/>
  <c r="L50" i="14"/>
  <c r="M50" i="14"/>
  <c r="N50" i="14"/>
  <c r="O50" i="14"/>
  <c r="P50" i="14"/>
  <c r="Q50" i="14"/>
  <c r="E44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D95" i="14"/>
  <c r="E95" i="14"/>
  <c r="F95" i="14"/>
  <c r="G95" i="14"/>
  <c r="H95" i="14"/>
  <c r="I95" i="14"/>
  <c r="J95" i="14"/>
  <c r="K95" i="14"/>
  <c r="L95" i="14"/>
  <c r="M95" i="14"/>
  <c r="N95" i="14"/>
  <c r="O95" i="14"/>
  <c r="P95" i="14"/>
  <c r="Q95" i="14"/>
  <c r="D96" i="14"/>
  <c r="E96" i="14"/>
  <c r="F96" i="14"/>
  <c r="G96" i="14"/>
  <c r="H96" i="14"/>
  <c r="I96" i="14"/>
  <c r="J96" i="14"/>
  <c r="K96" i="14"/>
  <c r="L96" i="14"/>
  <c r="M96" i="14"/>
  <c r="N96" i="14"/>
  <c r="O96" i="14"/>
  <c r="P96" i="14"/>
  <c r="Q96" i="14"/>
  <c r="D97" i="14"/>
  <c r="E97" i="14"/>
  <c r="F97" i="14"/>
  <c r="G97" i="14"/>
  <c r="H97" i="14"/>
  <c r="I97" i="14"/>
  <c r="J97" i="14"/>
  <c r="K97" i="14"/>
  <c r="L97" i="14"/>
  <c r="M97" i="14"/>
  <c r="N97" i="14"/>
  <c r="O97" i="14"/>
  <c r="P97" i="14"/>
  <c r="Q97" i="14"/>
  <c r="D98" i="14"/>
  <c r="E98" i="14"/>
  <c r="F98" i="14"/>
  <c r="G98" i="14"/>
  <c r="H98" i="14"/>
  <c r="I98" i="14"/>
  <c r="J98" i="14"/>
  <c r="K98" i="14"/>
  <c r="L98" i="14"/>
  <c r="M98" i="14"/>
  <c r="N98" i="14"/>
  <c r="O98" i="14"/>
  <c r="P98" i="14"/>
  <c r="Q98" i="14"/>
  <c r="D99" i="14"/>
  <c r="E99" i="14"/>
  <c r="F99" i="14"/>
  <c r="G99" i="14"/>
  <c r="H99" i="14"/>
  <c r="I99" i="14"/>
  <c r="J99" i="14"/>
  <c r="K99" i="14"/>
  <c r="L99" i="14"/>
  <c r="M99" i="14"/>
  <c r="N99" i="14"/>
  <c r="O99" i="14"/>
  <c r="P99" i="14"/>
  <c r="Q99" i="14"/>
  <c r="D100" i="14"/>
  <c r="E100" i="14"/>
  <c r="F100" i="14"/>
  <c r="G100" i="14"/>
  <c r="H100" i="14"/>
  <c r="I100" i="14"/>
  <c r="J100" i="14"/>
  <c r="K100" i="14"/>
  <c r="L100" i="14"/>
  <c r="M100" i="14"/>
  <c r="N100" i="14"/>
  <c r="O100" i="14"/>
  <c r="P100" i="14"/>
  <c r="Q100" i="14"/>
  <c r="E94" i="14"/>
  <c r="F94" i="14"/>
  <c r="G94" i="14"/>
  <c r="H94" i="14"/>
  <c r="I94" i="14"/>
  <c r="J94" i="14"/>
  <c r="K94" i="14"/>
  <c r="L94" i="14"/>
  <c r="M94" i="14"/>
  <c r="N94" i="14"/>
  <c r="O94" i="14"/>
  <c r="P94" i="14"/>
  <c r="Q94" i="14"/>
  <c r="D145" i="14"/>
  <c r="E145" i="14"/>
  <c r="F145" i="14"/>
  <c r="G145" i="14"/>
  <c r="H145" i="14"/>
  <c r="I145" i="14"/>
  <c r="J145" i="14"/>
  <c r="K145" i="14"/>
  <c r="L145" i="14"/>
  <c r="M145" i="14"/>
  <c r="N145" i="14"/>
  <c r="O145" i="14"/>
  <c r="P145" i="14"/>
  <c r="Q145" i="14"/>
  <c r="D146" i="14"/>
  <c r="E146" i="14"/>
  <c r="F146" i="14"/>
  <c r="G146" i="14"/>
  <c r="H146" i="14"/>
  <c r="I146" i="14"/>
  <c r="J146" i="14"/>
  <c r="K146" i="14"/>
  <c r="L146" i="14"/>
  <c r="M146" i="14"/>
  <c r="N146" i="14"/>
  <c r="O146" i="14"/>
  <c r="P146" i="14"/>
  <c r="Q146" i="14"/>
  <c r="D147" i="14"/>
  <c r="E147" i="14"/>
  <c r="F147" i="14"/>
  <c r="G147" i="14"/>
  <c r="H147" i="14"/>
  <c r="I147" i="14"/>
  <c r="J147" i="14"/>
  <c r="K147" i="14"/>
  <c r="L147" i="14"/>
  <c r="M147" i="14"/>
  <c r="N147" i="14"/>
  <c r="O147" i="14"/>
  <c r="P147" i="14"/>
  <c r="Q147" i="14"/>
  <c r="D148" i="14"/>
  <c r="E148" i="14"/>
  <c r="F148" i="14"/>
  <c r="G148" i="14"/>
  <c r="H148" i="14"/>
  <c r="I148" i="14"/>
  <c r="J148" i="14"/>
  <c r="K148" i="14"/>
  <c r="L148" i="14"/>
  <c r="M148" i="14"/>
  <c r="N148" i="14"/>
  <c r="O148" i="14"/>
  <c r="P148" i="14"/>
  <c r="Q148" i="14"/>
  <c r="D149" i="14"/>
  <c r="E149" i="14"/>
  <c r="F149" i="14"/>
  <c r="G149" i="14"/>
  <c r="H149" i="14"/>
  <c r="I149" i="14"/>
  <c r="J149" i="14"/>
  <c r="K149" i="14"/>
  <c r="L149" i="14"/>
  <c r="M149" i="14"/>
  <c r="N149" i="14"/>
  <c r="O149" i="14"/>
  <c r="P149" i="14"/>
  <c r="Q149" i="14"/>
  <c r="D150" i="14"/>
  <c r="E150" i="14"/>
  <c r="F150" i="14"/>
  <c r="G150" i="14"/>
  <c r="H150" i="14"/>
  <c r="I150" i="14"/>
  <c r="J150" i="14"/>
  <c r="K150" i="14"/>
  <c r="L150" i="14"/>
  <c r="M150" i="14"/>
  <c r="N150" i="14"/>
  <c r="O150" i="14"/>
  <c r="P150" i="14"/>
  <c r="Q150" i="14"/>
  <c r="E144" i="14"/>
  <c r="F144" i="14"/>
  <c r="G144" i="14"/>
  <c r="H144" i="14"/>
  <c r="I144" i="14"/>
  <c r="J144" i="14"/>
  <c r="K144" i="14"/>
  <c r="L144" i="14"/>
  <c r="M144" i="14"/>
  <c r="N144" i="14"/>
  <c r="O144" i="14"/>
  <c r="P144" i="14"/>
  <c r="Q144" i="14"/>
  <c r="D144" i="14"/>
  <c r="D94" i="14"/>
  <c r="D44" i="14"/>
  <c r="D45" i="13"/>
  <c r="E45" i="13"/>
  <c r="F45" i="13"/>
  <c r="G45" i="13"/>
  <c r="H45" i="13"/>
  <c r="I45" i="13"/>
  <c r="J45" i="13"/>
  <c r="K45" i="13"/>
  <c r="L45" i="13"/>
  <c r="M45" i="13"/>
  <c r="N45" i="13"/>
  <c r="O45" i="13"/>
  <c r="P45" i="13"/>
  <c r="Q45" i="13"/>
  <c r="D46" i="13"/>
  <c r="E46" i="13"/>
  <c r="F46" i="13"/>
  <c r="G46" i="13"/>
  <c r="H46" i="13"/>
  <c r="I46" i="13"/>
  <c r="J46" i="13"/>
  <c r="K46" i="13"/>
  <c r="L46" i="13"/>
  <c r="M46" i="13"/>
  <c r="N46" i="13"/>
  <c r="O46" i="13"/>
  <c r="P46" i="13"/>
  <c r="Q46" i="13"/>
  <c r="D47" i="13"/>
  <c r="E47" i="13"/>
  <c r="F47" i="13"/>
  <c r="G47" i="13"/>
  <c r="H47" i="13"/>
  <c r="I47" i="13"/>
  <c r="J47" i="13"/>
  <c r="K47" i="13"/>
  <c r="L47" i="13"/>
  <c r="M47" i="13"/>
  <c r="N47" i="13"/>
  <c r="O47" i="13"/>
  <c r="P47" i="13"/>
  <c r="Q47" i="13"/>
  <c r="D48" i="13"/>
  <c r="E48" i="13"/>
  <c r="F48" i="13"/>
  <c r="G48" i="13"/>
  <c r="H48" i="13"/>
  <c r="I48" i="13"/>
  <c r="J48" i="13"/>
  <c r="K48" i="13"/>
  <c r="L48" i="13"/>
  <c r="M48" i="13"/>
  <c r="N48" i="13"/>
  <c r="O48" i="13"/>
  <c r="P48" i="13"/>
  <c r="Q48" i="13"/>
  <c r="D49" i="13"/>
  <c r="E49" i="13"/>
  <c r="F49" i="13"/>
  <c r="G49" i="13"/>
  <c r="H49" i="13"/>
  <c r="I49" i="13"/>
  <c r="J49" i="13"/>
  <c r="K49" i="13"/>
  <c r="L49" i="13"/>
  <c r="M49" i="13"/>
  <c r="N49" i="13"/>
  <c r="O49" i="13"/>
  <c r="P49" i="13"/>
  <c r="Q49" i="13"/>
  <c r="D50" i="13"/>
  <c r="E50" i="13"/>
  <c r="F50" i="13"/>
  <c r="G50" i="13"/>
  <c r="H50" i="13"/>
  <c r="I50" i="13"/>
  <c r="J50" i="13"/>
  <c r="K50" i="13"/>
  <c r="L50" i="13"/>
  <c r="M50" i="13"/>
  <c r="N50" i="13"/>
  <c r="O50" i="13"/>
  <c r="P50" i="13"/>
  <c r="Q50" i="13"/>
  <c r="E44" i="13"/>
  <c r="F44" i="13"/>
  <c r="G44" i="13"/>
  <c r="H44" i="13"/>
  <c r="I44" i="13"/>
  <c r="J44" i="13"/>
  <c r="K44" i="13"/>
  <c r="L44" i="13"/>
  <c r="M44" i="13"/>
  <c r="N44" i="13"/>
  <c r="O44" i="13"/>
  <c r="P44" i="13"/>
  <c r="Q44" i="13"/>
  <c r="D95" i="13"/>
  <c r="E95" i="13"/>
  <c r="F95" i="13"/>
  <c r="G95" i="13"/>
  <c r="H95" i="13"/>
  <c r="I95" i="13"/>
  <c r="J95" i="13"/>
  <c r="K95" i="13"/>
  <c r="L95" i="13"/>
  <c r="M95" i="13"/>
  <c r="N95" i="13"/>
  <c r="O95" i="13"/>
  <c r="P95" i="13"/>
  <c r="Q95" i="13"/>
  <c r="D96" i="13"/>
  <c r="E96" i="13"/>
  <c r="F96" i="13"/>
  <c r="G96" i="13"/>
  <c r="H96" i="13"/>
  <c r="I96" i="13"/>
  <c r="J96" i="13"/>
  <c r="K96" i="13"/>
  <c r="L96" i="13"/>
  <c r="M96" i="13"/>
  <c r="N96" i="13"/>
  <c r="O96" i="13"/>
  <c r="P96" i="13"/>
  <c r="Q96" i="13"/>
  <c r="D97" i="13"/>
  <c r="E97" i="13"/>
  <c r="F97" i="13"/>
  <c r="G97" i="13"/>
  <c r="H97" i="13"/>
  <c r="I97" i="13"/>
  <c r="J97" i="13"/>
  <c r="K97" i="13"/>
  <c r="L97" i="13"/>
  <c r="M97" i="13"/>
  <c r="N97" i="13"/>
  <c r="O97" i="13"/>
  <c r="P97" i="13"/>
  <c r="Q97" i="13"/>
  <c r="D98" i="13"/>
  <c r="E98" i="13"/>
  <c r="F98" i="13"/>
  <c r="G98" i="13"/>
  <c r="H98" i="13"/>
  <c r="I98" i="13"/>
  <c r="J98" i="13"/>
  <c r="K98" i="13"/>
  <c r="L98" i="13"/>
  <c r="M98" i="13"/>
  <c r="N98" i="13"/>
  <c r="O98" i="13"/>
  <c r="P98" i="13"/>
  <c r="Q98" i="13"/>
  <c r="D99" i="13"/>
  <c r="E99" i="13"/>
  <c r="F99" i="13"/>
  <c r="G99" i="13"/>
  <c r="H99" i="13"/>
  <c r="I99" i="13"/>
  <c r="J99" i="13"/>
  <c r="K99" i="13"/>
  <c r="L99" i="13"/>
  <c r="M99" i="13"/>
  <c r="N99" i="13"/>
  <c r="O99" i="13"/>
  <c r="P99" i="13"/>
  <c r="Q99" i="13"/>
  <c r="D100" i="13"/>
  <c r="E100" i="13"/>
  <c r="F100" i="13"/>
  <c r="G100" i="13"/>
  <c r="H100" i="13"/>
  <c r="I100" i="13"/>
  <c r="J100" i="13"/>
  <c r="K100" i="13"/>
  <c r="L100" i="13"/>
  <c r="M100" i="13"/>
  <c r="N100" i="13"/>
  <c r="O100" i="13"/>
  <c r="P100" i="13"/>
  <c r="Q100" i="13"/>
  <c r="E94" i="13"/>
  <c r="F94" i="13"/>
  <c r="G94" i="13"/>
  <c r="H94" i="13"/>
  <c r="I94" i="13"/>
  <c r="J94" i="13"/>
  <c r="K94" i="13"/>
  <c r="L94" i="13"/>
  <c r="M94" i="13"/>
  <c r="N94" i="13"/>
  <c r="O94" i="13"/>
  <c r="P94" i="13"/>
  <c r="Q94" i="13"/>
  <c r="D145" i="13"/>
  <c r="E145" i="13"/>
  <c r="F145" i="13"/>
  <c r="G145" i="13"/>
  <c r="H145" i="13"/>
  <c r="I145" i="13"/>
  <c r="J145" i="13"/>
  <c r="K145" i="13"/>
  <c r="L145" i="13"/>
  <c r="M145" i="13"/>
  <c r="N145" i="13"/>
  <c r="O145" i="13"/>
  <c r="P145" i="13"/>
  <c r="Q145" i="13"/>
  <c r="D146" i="13"/>
  <c r="E146" i="13"/>
  <c r="F146" i="13"/>
  <c r="G146" i="13"/>
  <c r="H146" i="13"/>
  <c r="I146" i="13"/>
  <c r="J146" i="13"/>
  <c r="K146" i="13"/>
  <c r="L146" i="13"/>
  <c r="M146" i="13"/>
  <c r="N146" i="13"/>
  <c r="O146" i="13"/>
  <c r="P146" i="13"/>
  <c r="Q146" i="13"/>
  <c r="D147" i="13"/>
  <c r="E147" i="13"/>
  <c r="F147" i="13"/>
  <c r="G147" i="13"/>
  <c r="H147" i="13"/>
  <c r="I147" i="13"/>
  <c r="J147" i="13"/>
  <c r="K147" i="13"/>
  <c r="L147" i="13"/>
  <c r="M147" i="13"/>
  <c r="N147" i="13"/>
  <c r="O147" i="13"/>
  <c r="P147" i="13"/>
  <c r="Q147" i="13"/>
  <c r="D148" i="13"/>
  <c r="E148" i="13"/>
  <c r="F148" i="13"/>
  <c r="G148" i="13"/>
  <c r="H148" i="13"/>
  <c r="I148" i="13"/>
  <c r="J148" i="13"/>
  <c r="K148" i="13"/>
  <c r="L148" i="13"/>
  <c r="M148" i="13"/>
  <c r="N148" i="13"/>
  <c r="O148" i="13"/>
  <c r="P148" i="13"/>
  <c r="Q148" i="13"/>
  <c r="D149" i="13"/>
  <c r="E149" i="13"/>
  <c r="F149" i="13"/>
  <c r="G149" i="13"/>
  <c r="H149" i="13"/>
  <c r="I149" i="13"/>
  <c r="J149" i="13"/>
  <c r="K149" i="13"/>
  <c r="L149" i="13"/>
  <c r="M149" i="13"/>
  <c r="N149" i="13"/>
  <c r="O149" i="13"/>
  <c r="P149" i="13"/>
  <c r="Q149" i="13"/>
  <c r="D150" i="13"/>
  <c r="E150" i="13"/>
  <c r="F150" i="13"/>
  <c r="G150" i="13"/>
  <c r="H150" i="13"/>
  <c r="I150" i="13"/>
  <c r="J150" i="13"/>
  <c r="K150" i="13"/>
  <c r="L150" i="13"/>
  <c r="M150" i="13"/>
  <c r="N150" i="13"/>
  <c r="O150" i="13"/>
  <c r="P150" i="13"/>
  <c r="Q150" i="13"/>
  <c r="E144" i="13"/>
  <c r="F144" i="13"/>
  <c r="G144" i="13"/>
  <c r="H144" i="13"/>
  <c r="I144" i="13"/>
  <c r="J144" i="13"/>
  <c r="K144" i="13"/>
  <c r="L144" i="13"/>
  <c r="M144" i="13"/>
  <c r="N144" i="13"/>
  <c r="O144" i="13"/>
  <c r="P144" i="13"/>
  <c r="Q144" i="13"/>
  <c r="D144" i="13"/>
  <c r="D94" i="13"/>
  <c r="D44" i="13"/>
  <c r="D45" i="11"/>
  <c r="E45" i="11"/>
  <c r="F45" i="11"/>
  <c r="G45" i="11"/>
  <c r="H45" i="11"/>
  <c r="I45" i="11"/>
  <c r="J45" i="11"/>
  <c r="K45" i="11"/>
  <c r="L45" i="11"/>
  <c r="M45" i="11"/>
  <c r="N45" i="11"/>
  <c r="O45" i="11"/>
  <c r="P45" i="11"/>
  <c r="Q45" i="11"/>
  <c r="D46" i="11"/>
  <c r="E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D47" i="11"/>
  <c r="E47" i="11"/>
  <c r="F47" i="11"/>
  <c r="G47" i="11"/>
  <c r="H47" i="11"/>
  <c r="I47" i="11"/>
  <c r="J47" i="11"/>
  <c r="K47" i="11"/>
  <c r="L47" i="11"/>
  <c r="M47" i="11"/>
  <c r="N47" i="11"/>
  <c r="O47" i="11"/>
  <c r="P47" i="11"/>
  <c r="Q47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D49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Q49" i="11"/>
  <c r="D50" i="11"/>
  <c r="E50" i="11"/>
  <c r="F50" i="11"/>
  <c r="G50" i="11"/>
  <c r="H50" i="11"/>
  <c r="I50" i="11"/>
  <c r="J50" i="11"/>
  <c r="K50" i="11"/>
  <c r="L50" i="11"/>
  <c r="M50" i="11"/>
  <c r="N50" i="11"/>
  <c r="O50" i="11"/>
  <c r="P50" i="11"/>
  <c r="Q50" i="11"/>
  <c r="E44" i="11"/>
  <c r="F44" i="11"/>
  <c r="G44" i="11"/>
  <c r="H44" i="11"/>
  <c r="I44" i="11"/>
  <c r="J44" i="11"/>
  <c r="K44" i="11"/>
  <c r="L44" i="11"/>
  <c r="M44" i="11"/>
  <c r="N44" i="11"/>
  <c r="O44" i="11"/>
  <c r="P44" i="11"/>
  <c r="Q44" i="11"/>
  <c r="D95" i="11"/>
  <c r="E95" i="11"/>
  <c r="F95" i="11"/>
  <c r="G95" i="11"/>
  <c r="H95" i="11"/>
  <c r="I95" i="11"/>
  <c r="J95" i="11"/>
  <c r="K95" i="11"/>
  <c r="L95" i="11"/>
  <c r="M95" i="11"/>
  <c r="N95" i="11"/>
  <c r="O95" i="11"/>
  <c r="P95" i="11"/>
  <c r="Q95" i="11"/>
  <c r="D96" i="11"/>
  <c r="E96" i="11"/>
  <c r="F96" i="11"/>
  <c r="G96" i="11"/>
  <c r="H96" i="11"/>
  <c r="I96" i="11"/>
  <c r="J96" i="11"/>
  <c r="K96" i="11"/>
  <c r="L96" i="11"/>
  <c r="M96" i="11"/>
  <c r="N96" i="11"/>
  <c r="O96" i="11"/>
  <c r="P96" i="11"/>
  <c r="Q96" i="11"/>
  <c r="D97" i="11"/>
  <c r="E97" i="11"/>
  <c r="F97" i="11"/>
  <c r="G97" i="11"/>
  <c r="H97" i="11"/>
  <c r="I97" i="11"/>
  <c r="J97" i="11"/>
  <c r="K97" i="11"/>
  <c r="L97" i="11"/>
  <c r="M97" i="11"/>
  <c r="N97" i="11"/>
  <c r="O97" i="11"/>
  <c r="P97" i="11"/>
  <c r="Q97" i="11"/>
  <c r="D98" i="11"/>
  <c r="E98" i="11"/>
  <c r="F98" i="11"/>
  <c r="G98" i="11"/>
  <c r="H98" i="11"/>
  <c r="I98" i="11"/>
  <c r="J98" i="11"/>
  <c r="K98" i="11"/>
  <c r="L98" i="11"/>
  <c r="M98" i="11"/>
  <c r="N98" i="11"/>
  <c r="O98" i="11"/>
  <c r="P98" i="11"/>
  <c r="Q98" i="11"/>
  <c r="D99" i="11"/>
  <c r="E99" i="11"/>
  <c r="F99" i="11"/>
  <c r="G99" i="11"/>
  <c r="H99" i="11"/>
  <c r="I99" i="11"/>
  <c r="J99" i="11"/>
  <c r="K99" i="11"/>
  <c r="L99" i="11"/>
  <c r="M99" i="11"/>
  <c r="N99" i="11"/>
  <c r="O99" i="11"/>
  <c r="P99" i="11"/>
  <c r="Q99" i="11"/>
  <c r="D100" i="11"/>
  <c r="E100" i="11"/>
  <c r="F100" i="11"/>
  <c r="G100" i="11"/>
  <c r="H100" i="11"/>
  <c r="I100" i="11"/>
  <c r="J100" i="11"/>
  <c r="K100" i="11"/>
  <c r="L100" i="11"/>
  <c r="M100" i="11"/>
  <c r="N100" i="11"/>
  <c r="O100" i="11"/>
  <c r="P100" i="11"/>
  <c r="Q100" i="11"/>
  <c r="E94" i="11"/>
  <c r="F94" i="11"/>
  <c r="G94" i="11"/>
  <c r="H94" i="11"/>
  <c r="I94" i="11"/>
  <c r="J94" i="11"/>
  <c r="K94" i="11"/>
  <c r="L94" i="11"/>
  <c r="M94" i="11"/>
  <c r="N94" i="11"/>
  <c r="O94" i="11"/>
  <c r="P94" i="11"/>
  <c r="Q94" i="11"/>
  <c r="D145" i="11"/>
  <c r="E145" i="11"/>
  <c r="F145" i="11"/>
  <c r="G145" i="11"/>
  <c r="H145" i="11"/>
  <c r="I145" i="11"/>
  <c r="J145" i="11"/>
  <c r="K145" i="11"/>
  <c r="L145" i="11"/>
  <c r="M145" i="11"/>
  <c r="N145" i="11"/>
  <c r="O145" i="11"/>
  <c r="P145" i="11"/>
  <c r="Q145" i="11"/>
  <c r="D146" i="11"/>
  <c r="E146" i="11"/>
  <c r="F146" i="11"/>
  <c r="G146" i="11"/>
  <c r="H146" i="11"/>
  <c r="I146" i="11"/>
  <c r="J146" i="11"/>
  <c r="K146" i="11"/>
  <c r="L146" i="11"/>
  <c r="M146" i="11"/>
  <c r="N146" i="11"/>
  <c r="O146" i="11"/>
  <c r="P146" i="11"/>
  <c r="Q146" i="11"/>
  <c r="D147" i="11"/>
  <c r="E147" i="11"/>
  <c r="F147" i="11"/>
  <c r="G147" i="11"/>
  <c r="H147" i="11"/>
  <c r="I147" i="11"/>
  <c r="J147" i="11"/>
  <c r="K147" i="11"/>
  <c r="L147" i="11"/>
  <c r="M147" i="11"/>
  <c r="N147" i="11"/>
  <c r="O147" i="11"/>
  <c r="P147" i="11"/>
  <c r="Q147" i="11"/>
  <c r="D148" i="11"/>
  <c r="E148" i="11"/>
  <c r="F148" i="11"/>
  <c r="G148" i="11"/>
  <c r="H148" i="11"/>
  <c r="I148" i="11"/>
  <c r="J148" i="11"/>
  <c r="K148" i="11"/>
  <c r="L148" i="11"/>
  <c r="M148" i="11"/>
  <c r="N148" i="11"/>
  <c r="O148" i="11"/>
  <c r="P148" i="11"/>
  <c r="Q148" i="11"/>
  <c r="D149" i="11"/>
  <c r="E149" i="11"/>
  <c r="F149" i="11"/>
  <c r="G149" i="11"/>
  <c r="H149" i="11"/>
  <c r="I149" i="11"/>
  <c r="J149" i="11"/>
  <c r="K149" i="11"/>
  <c r="L149" i="11"/>
  <c r="M149" i="11"/>
  <c r="N149" i="11"/>
  <c r="O149" i="11"/>
  <c r="P149" i="11"/>
  <c r="Q149" i="11"/>
  <c r="D150" i="11"/>
  <c r="E150" i="11"/>
  <c r="F150" i="11"/>
  <c r="G150" i="11"/>
  <c r="H150" i="11"/>
  <c r="I150" i="11"/>
  <c r="J150" i="11"/>
  <c r="K150" i="11"/>
  <c r="L150" i="11"/>
  <c r="M150" i="11"/>
  <c r="N150" i="11"/>
  <c r="O150" i="11"/>
  <c r="P150" i="11"/>
  <c r="Q150" i="11"/>
  <c r="E144" i="11"/>
  <c r="F144" i="11"/>
  <c r="G144" i="11"/>
  <c r="H144" i="11"/>
  <c r="I144" i="11"/>
  <c r="J144" i="11"/>
  <c r="K144" i="11"/>
  <c r="L144" i="11"/>
  <c r="M144" i="11"/>
  <c r="N144" i="11"/>
  <c r="O144" i="11"/>
  <c r="P144" i="11"/>
  <c r="Q144" i="11"/>
  <c r="D144" i="11"/>
  <c r="D94" i="11"/>
  <c r="D44" i="11"/>
  <c r="D45" i="10"/>
  <c r="E45" i="10"/>
  <c r="F45" i="10"/>
  <c r="G45" i="10"/>
  <c r="H45" i="10"/>
  <c r="I45" i="10"/>
  <c r="J45" i="10"/>
  <c r="K45" i="10"/>
  <c r="L45" i="10"/>
  <c r="M45" i="10"/>
  <c r="N45" i="10"/>
  <c r="O45" i="10"/>
  <c r="P45" i="10"/>
  <c r="Q45" i="10"/>
  <c r="D46" i="10"/>
  <c r="E46" i="10"/>
  <c r="F46" i="10"/>
  <c r="G46" i="10"/>
  <c r="H46" i="10"/>
  <c r="I46" i="10"/>
  <c r="J46" i="10"/>
  <c r="K46" i="10"/>
  <c r="L46" i="10"/>
  <c r="M46" i="10"/>
  <c r="N46" i="10"/>
  <c r="O46" i="10"/>
  <c r="P46" i="10"/>
  <c r="Q46" i="10"/>
  <c r="D47" i="10"/>
  <c r="E47" i="10"/>
  <c r="F47" i="10"/>
  <c r="G47" i="10"/>
  <c r="H47" i="10"/>
  <c r="I47" i="10"/>
  <c r="J47" i="10"/>
  <c r="K47" i="10"/>
  <c r="L47" i="10"/>
  <c r="M47" i="10"/>
  <c r="N47" i="10"/>
  <c r="O47" i="10"/>
  <c r="P47" i="10"/>
  <c r="Q47" i="10"/>
  <c r="D48" i="10"/>
  <c r="E48" i="10"/>
  <c r="F48" i="10"/>
  <c r="G48" i="10"/>
  <c r="H48" i="10"/>
  <c r="I48" i="10"/>
  <c r="J48" i="10"/>
  <c r="K48" i="10"/>
  <c r="L48" i="10"/>
  <c r="M48" i="10"/>
  <c r="N48" i="10"/>
  <c r="O48" i="10"/>
  <c r="P48" i="10"/>
  <c r="Q48" i="10"/>
  <c r="D49" i="10"/>
  <c r="E49" i="10"/>
  <c r="F49" i="10"/>
  <c r="G49" i="10"/>
  <c r="H49" i="10"/>
  <c r="I49" i="10"/>
  <c r="J49" i="10"/>
  <c r="K49" i="10"/>
  <c r="L49" i="10"/>
  <c r="M49" i="10"/>
  <c r="N49" i="10"/>
  <c r="O49" i="10"/>
  <c r="P49" i="10"/>
  <c r="Q49" i="10"/>
  <c r="D50" i="10"/>
  <c r="E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D95" i="10"/>
  <c r="E95" i="10"/>
  <c r="F95" i="10"/>
  <c r="G95" i="10"/>
  <c r="H95" i="10"/>
  <c r="I95" i="10"/>
  <c r="J95" i="10"/>
  <c r="K95" i="10"/>
  <c r="L95" i="10"/>
  <c r="M95" i="10"/>
  <c r="N95" i="10"/>
  <c r="O95" i="10"/>
  <c r="P95" i="10"/>
  <c r="Q95" i="10"/>
  <c r="D96" i="10"/>
  <c r="E96" i="10"/>
  <c r="F96" i="10"/>
  <c r="G96" i="10"/>
  <c r="H96" i="10"/>
  <c r="I96" i="10"/>
  <c r="J96" i="10"/>
  <c r="K96" i="10"/>
  <c r="L96" i="10"/>
  <c r="M96" i="10"/>
  <c r="N96" i="10"/>
  <c r="O96" i="10"/>
  <c r="P96" i="10"/>
  <c r="Q96" i="10"/>
  <c r="D97" i="10"/>
  <c r="E97" i="10"/>
  <c r="F97" i="10"/>
  <c r="G97" i="10"/>
  <c r="H97" i="10"/>
  <c r="I97" i="10"/>
  <c r="J97" i="10"/>
  <c r="K97" i="10"/>
  <c r="L97" i="10"/>
  <c r="M97" i="10"/>
  <c r="N97" i="10"/>
  <c r="O97" i="10"/>
  <c r="P97" i="10"/>
  <c r="Q97" i="10"/>
  <c r="D98" i="10"/>
  <c r="E98" i="10"/>
  <c r="F98" i="10"/>
  <c r="G98" i="10"/>
  <c r="H98" i="10"/>
  <c r="I98" i="10"/>
  <c r="J98" i="10"/>
  <c r="K98" i="10"/>
  <c r="L98" i="10"/>
  <c r="M98" i="10"/>
  <c r="N98" i="10"/>
  <c r="O98" i="10"/>
  <c r="P98" i="10"/>
  <c r="Q98" i="10"/>
  <c r="D99" i="10"/>
  <c r="E99" i="10"/>
  <c r="F99" i="10"/>
  <c r="G99" i="10"/>
  <c r="H99" i="10"/>
  <c r="I99" i="10"/>
  <c r="J99" i="10"/>
  <c r="K99" i="10"/>
  <c r="L99" i="10"/>
  <c r="M99" i="10"/>
  <c r="N99" i="10"/>
  <c r="O99" i="10"/>
  <c r="P99" i="10"/>
  <c r="Q99" i="10"/>
  <c r="D100" i="10"/>
  <c r="E100" i="10"/>
  <c r="F100" i="10"/>
  <c r="G100" i="10"/>
  <c r="H100" i="10"/>
  <c r="I100" i="10"/>
  <c r="J100" i="10"/>
  <c r="K100" i="10"/>
  <c r="L100" i="10"/>
  <c r="M100" i="10"/>
  <c r="N100" i="10"/>
  <c r="O100" i="10"/>
  <c r="P100" i="10"/>
  <c r="Q100" i="10"/>
  <c r="E94" i="10"/>
  <c r="F94" i="10"/>
  <c r="G94" i="10"/>
  <c r="H94" i="10"/>
  <c r="I94" i="10"/>
  <c r="J94" i="10"/>
  <c r="K94" i="10"/>
  <c r="L94" i="10"/>
  <c r="M94" i="10"/>
  <c r="N94" i="10"/>
  <c r="O94" i="10"/>
  <c r="P94" i="10"/>
  <c r="Q94" i="10"/>
  <c r="D145" i="10"/>
  <c r="E145" i="10"/>
  <c r="F145" i="10"/>
  <c r="G145" i="10"/>
  <c r="H145" i="10"/>
  <c r="I145" i="10"/>
  <c r="J145" i="10"/>
  <c r="K145" i="10"/>
  <c r="L145" i="10"/>
  <c r="M145" i="10"/>
  <c r="N145" i="10"/>
  <c r="O145" i="10"/>
  <c r="P145" i="10"/>
  <c r="Q145" i="10"/>
  <c r="D146" i="10"/>
  <c r="E146" i="10"/>
  <c r="F146" i="10"/>
  <c r="G146" i="10"/>
  <c r="H146" i="10"/>
  <c r="I146" i="10"/>
  <c r="J146" i="10"/>
  <c r="K146" i="10"/>
  <c r="L146" i="10"/>
  <c r="M146" i="10"/>
  <c r="N146" i="10"/>
  <c r="O146" i="10"/>
  <c r="P146" i="10"/>
  <c r="Q146" i="10"/>
  <c r="D147" i="10"/>
  <c r="E147" i="10"/>
  <c r="F147" i="10"/>
  <c r="G147" i="10"/>
  <c r="H147" i="10"/>
  <c r="I147" i="10"/>
  <c r="J147" i="10"/>
  <c r="K147" i="10"/>
  <c r="L147" i="10"/>
  <c r="M147" i="10"/>
  <c r="N147" i="10"/>
  <c r="O147" i="10"/>
  <c r="P147" i="10"/>
  <c r="Q147" i="10"/>
  <c r="D148" i="10"/>
  <c r="E148" i="10"/>
  <c r="F148" i="10"/>
  <c r="G148" i="10"/>
  <c r="H148" i="10"/>
  <c r="I148" i="10"/>
  <c r="J148" i="10"/>
  <c r="K148" i="10"/>
  <c r="L148" i="10"/>
  <c r="M148" i="10"/>
  <c r="N148" i="10"/>
  <c r="O148" i="10"/>
  <c r="P148" i="10"/>
  <c r="Q148" i="10"/>
  <c r="D149" i="10"/>
  <c r="E149" i="10"/>
  <c r="F149" i="10"/>
  <c r="G149" i="10"/>
  <c r="H149" i="10"/>
  <c r="I149" i="10"/>
  <c r="J149" i="10"/>
  <c r="K149" i="10"/>
  <c r="L149" i="10"/>
  <c r="M149" i="10"/>
  <c r="N149" i="10"/>
  <c r="O149" i="10"/>
  <c r="P149" i="10"/>
  <c r="Q149" i="10"/>
  <c r="D150" i="10"/>
  <c r="E150" i="10"/>
  <c r="F150" i="10"/>
  <c r="G150" i="10"/>
  <c r="H150" i="10"/>
  <c r="I150" i="10"/>
  <c r="J150" i="10"/>
  <c r="K150" i="10"/>
  <c r="L150" i="10"/>
  <c r="M150" i="10"/>
  <c r="N150" i="10"/>
  <c r="O150" i="10"/>
  <c r="P150" i="10"/>
  <c r="Q150" i="10"/>
  <c r="E144" i="10"/>
  <c r="F144" i="10"/>
  <c r="G144" i="10"/>
  <c r="H144" i="10"/>
  <c r="I144" i="10"/>
  <c r="J144" i="10"/>
  <c r="K144" i="10"/>
  <c r="L144" i="10"/>
  <c r="M144" i="10"/>
  <c r="N144" i="10"/>
  <c r="O144" i="10"/>
  <c r="P144" i="10"/>
  <c r="Q144" i="10"/>
  <c r="D144" i="10"/>
  <c r="D94" i="10"/>
  <c r="D44" i="10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D95" i="7"/>
  <c r="E95" i="7"/>
  <c r="F95" i="7"/>
  <c r="G95" i="7"/>
  <c r="H95" i="7"/>
  <c r="I95" i="7"/>
  <c r="J95" i="7"/>
  <c r="K95" i="7"/>
  <c r="L95" i="7"/>
  <c r="M95" i="7"/>
  <c r="N95" i="7"/>
  <c r="O95" i="7"/>
  <c r="P95" i="7"/>
  <c r="Q95" i="7"/>
  <c r="D96" i="7"/>
  <c r="E96" i="7"/>
  <c r="F96" i="7"/>
  <c r="G96" i="7"/>
  <c r="H96" i="7"/>
  <c r="I96" i="7"/>
  <c r="J96" i="7"/>
  <c r="K96" i="7"/>
  <c r="L96" i="7"/>
  <c r="M96" i="7"/>
  <c r="N96" i="7"/>
  <c r="O96" i="7"/>
  <c r="P96" i="7"/>
  <c r="Q96" i="7"/>
  <c r="D97" i="7"/>
  <c r="E97" i="7"/>
  <c r="F97" i="7"/>
  <c r="G97" i="7"/>
  <c r="H97" i="7"/>
  <c r="I97" i="7"/>
  <c r="J97" i="7"/>
  <c r="K97" i="7"/>
  <c r="L97" i="7"/>
  <c r="M97" i="7"/>
  <c r="N97" i="7"/>
  <c r="O97" i="7"/>
  <c r="P97" i="7"/>
  <c r="Q97" i="7"/>
  <c r="D98" i="7"/>
  <c r="E98" i="7"/>
  <c r="F98" i="7"/>
  <c r="G98" i="7"/>
  <c r="H98" i="7"/>
  <c r="I98" i="7"/>
  <c r="J98" i="7"/>
  <c r="K98" i="7"/>
  <c r="L98" i="7"/>
  <c r="M98" i="7"/>
  <c r="N98" i="7"/>
  <c r="O98" i="7"/>
  <c r="P98" i="7"/>
  <c r="Q98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E94" i="7"/>
  <c r="F94" i="7"/>
  <c r="G94" i="7"/>
  <c r="H94" i="7"/>
  <c r="I94" i="7"/>
  <c r="J94" i="7"/>
  <c r="K94" i="7"/>
  <c r="L94" i="7"/>
  <c r="M94" i="7"/>
  <c r="N94" i="7"/>
  <c r="O94" i="7"/>
  <c r="P94" i="7"/>
  <c r="Q94" i="7"/>
  <c r="D145" i="7"/>
  <c r="E145" i="7"/>
  <c r="F145" i="7"/>
  <c r="G145" i="7"/>
  <c r="H145" i="7"/>
  <c r="I145" i="7"/>
  <c r="J145" i="7"/>
  <c r="K145" i="7"/>
  <c r="L145" i="7"/>
  <c r="M145" i="7"/>
  <c r="N145" i="7"/>
  <c r="O145" i="7"/>
  <c r="P145" i="7"/>
  <c r="Q145" i="7"/>
  <c r="D146" i="7"/>
  <c r="E146" i="7"/>
  <c r="F146" i="7"/>
  <c r="G146" i="7"/>
  <c r="H146" i="7"/>
  <c r="I146" i="7"/>
  <c r="J146" i="7"/>
  <c r="K146" i="7"/>
  <c r="L146" i="7"/>
  <c r="M146" i="7"/>
  <c r="N146" i="7"/>
  <c r="O146" i="7"/>
  <c r="P146" i="7"/>
  <c r="Q146" i="7"/>
  <c r="D147" i="7"/>
  <c r="E147" i="7"/>
  <c r="F147" i="7"/>
  <c r="G147" i="7"/>
  <c r="H147" i="7"/>
  <c r="I147" i="7"/>
  <c r="J147" i="7"/>
  <c r="K147" i="7"/>
  <c r="L147" i="7"/>
  <c r="M147" i="7"/>
  <c r="N147" i="7"/>
  <c r="O147" i="7"/>
  <c r="P147" i="7"/>
  <c r="Q147" i="7"/>
  <c r="D148" i="7"/>
  <c r="E148" i="7"/>
  <c r="F148" i="7"/>
  <c r="G148" i="7"/>
  <c r="H148" i="7"/>
  <c r="I148" i="7"/>
  <c r="J148" i="7"/>
  <c r="K148" i="7"/>
  <c r="L148" i="7"/>
  <c r="M148" i="7"/>
  <c r="N148" i="7"/>
  <c r="O148" i="7"/>
  <c r="P148" i="7"/>
  <c r="Q148" i="7"/>
  <c r="D149" i="7"/>
  <c r="E149" i="7"/>
  <c r="F149" i="7"/>
  <c r="G149" i="7"/>
  <c r="H149" i="7"/>
  <c r="I149" i="7"/>
  <c r="J149" i="7"/>
  <c r="K149" i="7"/>
  <c r="L149" i="7"/>
  <c r="M149" i="7"/>
  <c r="N149" i="7"/>
  <c r="O149" i="7"/>
  <c r="P149" i="7"/>
  <c r="Q149" i="7"/>
  <c r="D150" i="7"/>
  <c r="E150" i="7"/>
  <c r="F150" i="7"/>
  <c r="G150" i="7"/>
  <c r="H150" i="7"/>
  <c r="I150" i="7"/>
  <c r="J150" i="7"/>
  <c r="K150" i="7"/>
  <c r="L150" i="7"/>
  <c r="M150" i="7"/>
  <c r="N150" i="7"/>
  <c r="O150" i="7"/>
  <c r="P150" i="7"/>
  <c r="Q150" i="7"/>
  <c r="E144" i="7"/>
  <c r="F144" i="7"/>
  <c r="G144" i="7"/>
  <c r="H144" i="7"/>
  <c r="I144" i="7"/>
  <c r="J144" i="7"/>
  <c r="K144" i="7"/>
  <c r="L144" i="7"/>
  <c r="M144" i="7"/>
  <c r="N144" i="7"/>
  <c r="O144" i="7"/>
  <c r="P144" i="7"/>
  <c r="Q144" i="7"/>
  <c r="D144" i="7"/>
  <c r="D94" i="7"/>
  <c r="D44" i="7"/>
  <c r="D43" i="14"/>
  <c r="E43" i="14"/>
  <c r="F43" i="14"/>
  <c r="G43" i="14"/>
  <c r="H43" i="14"/>
  <c r="I43" i="14"/>
  <c r="J43" i="14"/>
  <c r="K43" i="14"/>
  <c r="L43" i="14"/>
  <c r="M43" i="14"/>
  <c r="N43" i="14"/>
  <c r="O43" i="14"/>
  <c r="P43" i="14"/>
  <c r="Q43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D93" i="14"/>
  <c r="E93" i="14"/>
  <c r="F93" i="14"/>
  <c r="G93" i="14"/>
  <c r="H93" i="14"/>
  <c r="I93" i="14"/>
  <c r="J93" i="14"/>
  <c r="K93" i="14"/>
  <c r="L93" i="14"/>
  <c r="M93" i="14"/>
  <c r="N93" i="14"/>
  <c r="O93" i="14"/>
  <c r="P93" i="14"/>
  <c r="Q93" i="14"/>
  <c r="E92" i="14"/>
  <c r="F92" i="14"/>
  <c r="G92" i="14"/>
  <c r="H92" i="14"/>
  <c r="I92" i="14"/>
  <c r="J92" i="14"/>
  <c r="K92" i="14"/>
  <c r="L92" i="14"/>
  <c r="M92" i="14"/>
  <c r="N92" i="14"/>
  <c r="O92" i="14"/>
  <c r="P92" i="14"/>
  <c r="Q92" i="14"/>
  <c r="D143" i="14"/>
  <c r="E143" i="14"/>
  <c r="F143" i="14"/>
  <c r="G143" i="14"/>
  <c r="H143" i="14"/>
  <c r="I143" i="14"/>
  <c r="J143" i="14"/>
  <c r="K143" i="14"/>
  <c r="L143" i="14"/>
  <c r="M143" i="14"/>
  <c r="N143" i="14"/>
  <c r="O143" i="14"/>
  <c r="P143" i="14"/>
  <c r="Q143" i="14"/>
  <c r="E142" i="14"/>
  <c r="F142" i="14"/>
  <c r="G142" i="14"/>
  <c r="H142" i="14"/>
  <c r="I142" i="14"/>
  <c r="J142" i="14"/>
  <c r="K142" i="14"/>
  <c r="L142" i="14"/>
  <c r="M142" i="14"/>
  <c r="N142" i="14"/>
  <c r="O142" i="14"/>
  <c r="P142" i="14"/>
  <c r="Q142" i="14"/>
  <c r="D142" i="14"/>
  <c r="D92" i="14"/>
  <c r="D42" i="14"/>
  <c r="D43" i="13"/>
  <c r="E43" i="13"/>
  <c r="F43" i="13"/>
  <c r="G43" i="13"/>
  <c r="H43" i="13"/>
  <c r="I43" i="13"/>
  <c r="J43" i="13"/>
  <c r="K43" i="13"/>
  <c r="L43" i="13"/>
  <c r="M43" i="13"/>
  <c r="N43" i="13"/>
  <c r="O43" i="13"/>
  <c r="P43" i="13"/>
  <c r="Q43" i="13"/>
  <c r="E42" i="13"/>
  <c r="F42" i="13"/>
  <c r="G42" i="13"/>
  <c r="H42" i="13"/>
  <c r="I42" i="13"/>
  <c r="J42" i="13"/>
  <c r="K42" i="13"/>
  <c r="L42" i="13"/>
  <c r="M42" i="13"/>
  <c r="N42" i="13"/>
  <c r="O42" i="13"/>
  <c r="P42" i="13"/>
  <c r="Q42" i="13"/>
  <c r="D93" i="13"/>
  <c r="E93" i="13"/>
  <c r="F93" i="13"/>
  <c r="G93" i="13"/>
  <c r="H93" i="13"/>
  <c r="I93" i="13"/>
  <c r="J93" i="13"/>
  <c r="K93" i="13"/>
  <c r="L93" i="13"/>
  <c r="M93" i="13"/>
  <c r="N93" i="13"/>
  <c r="O93" i="13"/>
  <c r="P93" i="13"/>
  <c r="Q93" i="13"/>
  <c r="E92" i="13"/>
  <c r="F92" i="13"/>
  <c r="G92" i="13"/>
  <c r="H92" i="13"/>
  <c r="I92" i="13"/>
  <c r="J92" i="13"/>
  <c r="K92" i="13"/>
  <c r="L92" i="13"/>
  <c r="M92" i="13"/>
  <c r="N92" i="13"/>
  <c r="O92" i="13"/>
  <c r="P92" i="13"/>
  <c r="Q92" i="13"/>
  <c r="D143" i="13"/>
  <c r="E143" i="13"/>
  <c r="F143" i="13"/>
  <c r="G143" i="13"/>
  <c r="H143" i="13"/>
  <c r="I143" i="13"/>
  <c r="J143" i="13"/>
  <c r="K143" i="13"/>
  <c r="L143" i="13"/>
  <c r="M143" i="13"/>
  <c r="N143" i="13"/>
  <c r="O143" i="13"/>
  <c r="P143" i="13"/>
  <c r="Q143" i="13"/>
  <c r="E142" i="13"/>
  <c r="F142" i="13"/>
  <c r="G142" i="13"/>
  <c r="H142" i="13"/>
  <c r="I142" i="13"/>
  <c r="J142" i="13"/>
  <c r="K142" i="13"/>
  <c r="L142" i="13"/>
  <c r="M142" i="13"/>
  <c r="N142" i="13"/>
  <c r="O142" i="13"/>
  <c r="P142" i="13"/>
  <c r="Q142" i="13"/>
  <c r="D142" i="13"/>
  <c r="D92" i="13"/>
  <c r="D42" i="13"/>
  <c r="D43" i="11"/>
  <c r="E43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E42" i="11"/>
  <c r="F42" i="11"/>
  <c r="G42" i="11"/>
  <c r="H42" i="11"/>
  <c r="I42" i="11"/>
  <c r="J42" i="11"/>
  <c r="K42" i="11"/>
  <c r="L42" i="11"/>
  <c r="M42" i="11"/>
  <c r="N42" i="11"/>
  <c r="O42" i="11"/>
  <c r="P42" i="11"/>
  <c r="Q42" i="11"/>
  <c r="D93" i="11"/>
  <c r="E93" i="11"/>
  <c r="F93" i="11"/>
  <c r="G93" i="11"/>
  <c r="H93" i="11"/>
  <c r="I93" i="11"/>
  <c r="J93" i="11"/>
  <c r="K93" i="11"/>
  <c r="L93" i="11"/>
  <c r="M93" i="11"/>
  <c r="N93" i="11"/>
  <c r="O93" i="11"/>
  <c r="P93" i="11"/>
  <c r="Q93" i="11"/>
  <c r="E92" i="11"/>
  <c r="F92" i="11"/>
  <c r="G92" i="11"/>
  <c r="H92" i="11"/>
  <c r="I92" i="11"/>
  <c r="J92" i="11"/>
  <c r="K92" i="11"/>
  <c r="L92" i="11"/>
  <c r="M92" i="11"/>
  <c r="N92" i="11"/>
  <c r="O92" i="11"/>
  <c r="P92" i="11"/>
  <c r="Q92" i="11"/>
  <c r="D143" i="11"/>
  <c r="E143" i="11"/>
  <c r="F143" i="11"/>
  <c r="G143" i="11"/>
  <c r="H143" i="11"/>
  <c r="I143" i="11"/>
  <c r="J143" i="11"/>
  <c r="K143" i="11"/>
  <c r="L143" i="11"/>
  <c r="M143" i="11"/>
  <c r="N143" i="11"/>
  <c r="O143" i="11"/>
  <c r="P143" i="11"/>
  <c r="Q143" i="11"/>
  <c r="E142" i="11"/>
  <c r="F142" i="11"/>
  <c r="G142" i="11"/>
  <c r="H142" i="11"/>
  <c r="I142" i="11"/>
  <c r="J142" i="11"/>
  <c r="K142" i="11"/>
  <c r="L142" i="11"/>
  <c r="M142" i="11"/>
  <c r="N142" i="11"/>
  <c r="O142" i="11"/>
  <c r="P142" i="11"/>
  <c r="Q142" i="11"/>
  <c r="D142" i="11"/>
  <c r="D92" i="11"/>
  <c r="D42" i="11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D93" i="10"/>
  <c r="E93" i="10"/>
  <c r="F93" i="10"/>
  <c r="G93" i="10"/>
  <c r="H93" i="10"/>
  <c r="I93" i="10"/>
  <c r="J93" i="10"/>
  <c r="K93" i="10"/>
  <c r="L93" i="10"/>
  <c r="M93" i="10"/>
  <c r="N93" i="10"/>
  <c r="O93" i="10"/>
  <c r="P93" i="10"/>
  <c r="Q93" i="10"/>
  <c r="E92" i="10"/>
  <c r="F92" i="10"/>
  <c r="G92" i="10"/>
  <c r="H92" i="10"/>
  <c r="I92" i="10"/>
  <c r="J92" i="10"/>
  <c r="K92" i="10"/>
  <c r="L92" i="10"/>
  <c r="M92" i="10"/>
  <c r="N92" i="10"/>
  <c r="O92" i="10"/>
  <c r="P92" i="10"/>
  <c r="Q92" i="10"/>
  <c r="D143" i="10"/>
  <c r="E143" i="10"/>
  <c r="F143" i="10"/>
  <c r="G143" i="10"/>
  <c r="H143" i="10"/>
  <c r="I143" i="10"/>
  <c r="J143" i="10"/>
  <c r="K143" i="10"/>
  <c r="L143" i="10"/>
  <c r="M143" i="10"/>
  <c r="N143" i="10"/>
  <c r="O143" i="10"/>
  <c r="P143" i="10"/>
  <c r="Q143" i="10"/>
  <c r="E142" i="10"/>
  <c r="F142" i="10"/>
  <c r="G142" i="10"/>
  <c r="H142" i="10"/>
  <c r="I142" i="10"/>
  <c r="J142" i="10"/>
  <c r="K142" i="10"/>
  <c r="L142" i="10"/>
  <c r="M142" i="10"/>
  <c r="N142" i="10"/>
  <c r="O142" i="10"/>
  <c r="P142" i="10"/>
  <c r="Q142" i="10"/>
  <c r="D142" i="10"/>
  <c r="D92" i="10"/>
  <c r="D42" i="10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D93" i="7"/>
  <c r="E93" i="7"/>
  <c r="F93" i="7"/>
  <c r="G93" i="7"/>
  <c r="H93" i="7"/>
  <c r="I93" i="7"/>
  <c r="J93" i="7"/>
  <c r="K93" i="7"/>
  <c r="L93" i="7"/>
  <c r="M93" i="7"/>
  <c r="N93" i="7"/>
  <c r="O93" i="7"/>
  <c r="P93" i="7"/>
  <c r="Q93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D143" i="7"/>
  <c r="E143" i="7"/>
  <c r="F143" i="7"/>
  <c r="G143" i="7"/>
  <c r="H143" i="7"/>
  <c r="I143" i="7"/>
  <c r="J143" i="7"/>
  <c r="K143" i="7"/>
  <c r="L143" i="7"/>
  <c r="M143" i="7"/>
  <c r="N143" i="7"/>
  <c r="O143" i="7"/>
  <c r="P143" i="7"/>
  <c r="Q143" i="7"/>
  <c r="E142" i="7"/>
  <c r="F142" i="7"/>
  <c r="G142" i="7"/>
  <c r="H142" i="7"/>
  <c r="I142" i="7"/>
  <c r="J142" i="7"/>
  <c r="K142" i="7"/>
  <c r="L142" i="7"/>
  <c r="M142" i="7"/>
  <c r="N142" i="7"/>
  <c r="O142" i="7"/>
  <c r="P142" i="7"/>
  <c r="Q142" i="7"/>
  <c r="D142" i="7"/>
  <c r="D92" i="7"/>
  <c r="D42" i="7"/>
  <c r="E141" i="14"/>
  <c r="F141" i="14"/>
  <c r="G141" i="14"/>
  <c r="H141" i="14"/>
  <c r="I141" i="14"/>
  <c r="J141" i="14"/>
  <c r="K141" i="14"/>
  <c r="L141" i="14"/>
  <c r="M141" i="14"/>
  <c r="N141" i="14"/>
  <c r="O141" i="14"/>
  <c r="P141" i="14"/>
  <c r="Q141" i="14"/>
  <c r="D141" i="14"/>
  <c r="E91" i="14"/>
  <c r="F91" i="14"/>
  <c r="G91" i="14"/>
  <c r="H91" i="14"/>
  <c r="I91" i="14"/>
  <c r="J91" i="14"/>
  <c r="K91" i="14"/>
  <c r="L91" i="14"/>
  <c r="M91" i="14"/>
  <c r="N91" i="14"/>
  <c r="O91" i="14"/>
  <c r="P91" i="14"/>
  <c r="Q91" i="14"/>
  <c r="D91" i="14"/>
  <c r="E41" i="14"/>
  <c r="F41" i="14"/>
  <c r="G41" i="14"/>
  <c r="H41" i="14"/>
  <c r="I41" i="14"/>
  <c r="J41" i="14"/>
  <c r="K41" i="14"/>
  <c r="L41" i="14"/>
  <c r="M41" i="14"/>
  <c r="N41" i="14"/>
  <c r="O41" i="14"/>
  <c r="P41" i="14"/>
  <c r="Q41" i="14"/>
  <c r="D41" i="14"/>
  <c r="E141" i="13"/>
  <c r="F141" i="13"/>
  <c r="G141" i="13"/>
  <c r="H141" i="13"/>
  <c r="I141" i="13"/>
  <c r="J141" i="13"/>
  <c r="K141" i="13"/>
  <c r="L141" i="13"/>
  <c r="M141" i="13"/>
  <c r="N141" i="13"/>
  <c r="O141" i="13"/>
  <c r="P141" i="13"/>
  <c r="Q141" i="13"/>
  <c r="D141" i="13"/>
  <c r="E91" i="13"/>
  <c r="F91" i="13"/>
  <c r="G91" i="13"/>
  <c r="H91" i="13"/>
  <c r="I91" i="13"/>
  <c r="J91" i="13"/>
  <c r="K91" i="13"/>
  <c r="L91" i="13"/>
  <c r="M91" i="13"/>
  <c r="N91" i="13"/>
  <c r="O91" i="13"/>
  <c r="P91" i="13"/>
  <c r="Q91" i="13"/>
  <c r="D91" i="13"/>
  <c r="E41" i="13"/>
  <c r="F41" i="13"/>
  <c r="G41" i="13"/>
  <c r="H41" i="13"/>
  <c r="I41" i="13"/>
  <c r="J41" i="13"/>
  <c r="K41" i="13"/>
  <c r="L41" i="13"/>
  <c r="M41" i="13"/>
  <c r="N41" i="13"/>
  <c r="O41" i="13"/>
  <c r="P41" i="13"/>
  <c r="Q41" i="13"/>
  <c r="D41" i="13"/>
  <c r="Q141" i="11"/>
  <c r="E141" i="11"/>
  <c r="F141" i="11"/>
  <c r="G141" i="11"/>
  <c r="H141" i="11"/>
  <c r="I141" i="11"/>
  <c r="J141" i="11"/>
  <c r="K141" i="11"/>
  <c r="L141" i="11"/>
  <c r="M141" i="11"/>
  <c r="N141" i="11"/>
  <c r="O141" i="11"/>
  <c r="P141" i="11"/>
  <c r="D141" i="11"/>
  <c r="E91" i="11"/>
  <c r="F91" i="11"/>
  <c r="G91" i="11"/>
  <c r="H91" i="11"/>
  <c r="I91" i="11"/>
  <c r="J91" i="11"/>
  <c r="K91" i="11"/>
  <c r="L91" i="11"/>
  <c r="M91" i="11"/>
  <c r="N91" i="11"/>
  <c r="O91" i="11"/>
  <c r="P91" i="11"/>
  <c r="Q91" i="11"/>
  <c r="D91" i="11"/>
  <c r="E41" i="11"/>
  <c r="F41" i="11"/>
  <c r="G41" i="11"/>
  <c r="H41" i="11"/>
  <c r="I41" i="11"/>
  <c r="J41" i="11"/>
  <c r="K41" i="11"/>
  <c r="L41" i="11"/>
  <c r="M41" i="11"/>
  <c r="N41" i="11"/>
  <c r="O41" i="11"/>
  <c r="P41" i="11"/>
  <c r="Q41" i="11"/>
  <c r="D41" i="11"/>
  <c r="E141" i="10"/>
  <c r="F141" i="10"/>
  <c r="G141" i="10"/>
  <c r="H141" i="10"/>
  <c r="I141" i="10"/>
  <c r="J141" i="10"/>
  <c r="K141" i="10"/>
  <c r="L141" i="10"/>
  <c r="M141" i="10"/>
  <c r="N141" i="10"/>
  <c r="O141" i="10"/>
  <c r="P141" i="10"/>
  <c r="Q141" i="10"/>
  <c r="D141" i="10"/>
  <c r="E91" i="10"/>
  <c r="F91" i="10"/>
  <c r="G91" i="10"/>
  <c r="H91" i="10"/>
  <c r="I91" i="10"/>
  <c r="J91" i="10"/>
  <c r="K91" i="10"/>
  <c r="L91" i="10"/>
  <c r="M91" i="10"/>
  <c r="N91" i="10"/>
  <c r="O91" i="10"/>
  <c r="P91" i="10"/>
  <c r="Q91" i="10"/>
  <c r="D9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D41" i="10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E141" i="7"/>
  <c r="F141" i="7"/>
  <c r="G141" i="7"/>
  <c r="H141" i="7"/>
  <c r="I141" i="7"/>
  <c r="J141" i="7"/>
  <c r="K141" i="7"/>
  <c r="L141" i="7"/>
  <c r="M141" i="7"/>
  <c r="N141" i="7"/>
  <c r="O141" i="7"/>
  <c r="P141" i="7"/>
  <c r="Q141" i="7"/>
  <c r="D141" i="7"/>
  <c r="D91" i="7"/>
  <c r="D41" i="7"/>
  <c r="D38" i="14"/>
  <c r="E38" i="14"/>
  <c r="F38" i="14"/>
  <c r="G38" i="14"/>
  <c r="H38" i="14"/>
  <c r="I38" i="14"/>
  <c r="J38" i="14"/>
  <c r="K38" i="14"/>
  <c r="L38" i="14"/>
  <c r="M38" i="14"/>
  <c r="N38" i="14"/>
  <c r="O38" i="14"/>
  <c r="P38" i="14"/>
  <c r="Q38" i="14"/>
  <c r="D39" i="14"/>
  <c r="E39" i="14"/>
  <c r="F39" i="14"/>
  <c r="G39" i="14"/>
  <c r="H39" i="14"/>
  <c r="I39" i="14"/>
  <c r="J39" i="14"/>
  <c r="K39" i="14"/>
  <c r="L39" i="14"/>
  <c r="M39" i="14"/>
  <c r="N39" i="14"/>
  <c r="O39" i="14"/>
  <c r="P39" i="14"/>
  <c r="Q39" i="14"/>
  <c r="D40" i="14"/>
  <c r="E40" i="14"/>
  <c r="F40" i="14"/>
  <c r="G40" i="14"/>
  <c r="H40" i="14"/>
  <c r="I40" i="14"/>
  <c r="J40" i="14"/>
  <c r="K40" i="14"/>
  <c r="L40" i="14"/>
  <c r="M40" i="14"/>
  <c r="N40" i="14"/>
  <c r="O40" i="14"/>
  <c r="P40" i="14"/>
  <c r="Q40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D88" i="14"/>
  <c r="E88" i="14"/>
  <c r="F88" i="14"/>
  <c r="G88" i="14"/>
  <c r="H88" i="14"/>
  <c r="I88" i="14"/>
  <c r="J88" i="14"/>
  <c r="K88" i="14"/>
  <c r="L88" i="14"/>
  <c r="M88" i="14"/>
  <c r="N88" i="14"/>
  <c r="O88" i="14"/>
  <c r="P88" i="14"/>
  <c r="Q88" i="14"/>
  <c r="D89" i="14"/>
  <c r="E89" i="14"/>
  <c r="F89" i="14"/>
  <c r="G89" i="14"/>
  <c r="H89" i="14"/>
  <c r="I89" i="14"/>
  <c r="J89" i="14"/>
  <c r="K89" i="14"/>
  <c r="L89" i="14"/>
  <c r="M89" i="14"/>
  <c r="N89" i="14"/>
  <c r="O89" i="14"/>
  <c r="P89" i="14"/>
  <c r="Q89" i="14"/>
  <c r="D90" i="14"/>
  <c r="E90" i="14"/>
  <c r="F90" i="14"/>
  <c r="G90" i="14"/>
  <c r="H90" i="14"/>
  <c r="I90" i="14"/>
  <c r="J90" i="14"/>
  <c r="K90" i="14"/>
  <c r="L90" i="14"/>
  <c r="M90" i="14"/>
  <c r="N90" i="14"/>
  <c r="O90" i="14"/>
  <c r="P90" i="14"/>
  <c r="Q90" i="14"/>
  <c r="E87" i="14"/>
  <c r="F87" i="14"/>
  <c r="G87" i="14"/>
  <c r="H87" i="14"/>
  <c r="I87" i="14"/>
  <c r="J87" i="14"/>
  <c r="K87" i="14"/>
  <c r="L87" i="14"/>
  <c r="M87" i="14"/>
  <c r="N87" i="14"/>
  <c r="O87" i="14"/>
  <c r="P87" i="14"/>
  <c r="Q87" i="14"/>
  <c r="D138" i="14"/>
  <c r="E138" i="14"/>
  <c r="F138" i="14"/>
  <c r="G138" i="14"/>
  <c r="H138" i="14"/>
  <c r="I138" i="14"/>
  <c r="J138" i="14"/>
  <c r="K138" i="14"/>
  <c r="L138" i="14"/>
  <c r="M138" i="14"/>
  <c r="N138" i="14"/>
  <c r="O138" i="14"/>
  <c r="P138" i="14"/>
  <c r="Q138" i="14"/>
  <c r="D139" i="14"/>
  <c r="E139" i="14"/>
  <c r="F139" i="14"/>
  <c r="G139" i="14"/>
  <c r="H139" i="14"/>
  <c r="I139" i="14"/>
  <c r="J139" i="14"/>
  <c r="K139" i="14"/>
  <c r="L139" i="14"/>
  <c r="M139" i="14"/>
  <c r="N139" i="14"/>
  <c r="O139" i="14"/>
  <c r="P139" i="14"/>
  <c r="Q139" i="14"/>
  <c r="D140" i="14"/>
  <c r="E140" i="14"/>
  <c r="F140" i="14"/>
  <c r="G140" i="14"/>
  <c r="H140" i="14"/>
  <c r="I140" i="14"/>
  <c r="J140" i="14"/>
  <c r="K140" i="14"/>
  <c r="L140" i="14"/>
  <c r="M140" i="14"/>
  <c r="N140" i="14"/>
  <c r="O140" i="14"/>
  <c r="P140" i="14"/>
  <c r="Q140" i="14"/>
  <c r="E137" i="14"/>
  <c r="F137" i="14"/>
  <c r="G137" i="14"/>
  <c r="H137" i="14"/>
  <c r="I137" i="14"/>
  <c r="J137" i="14"/>
  <c r="K137" i="14"/>
  <c r="L137" i="14"/>
  <c r="M137" i="14"/>
  <c r="N137" i="14"/>
  <c r="O137" i="14"/>
  <c r="P137" i="14"/>
  <c r="Q137" i="14"/>
  <c r="D137" i="14"/>
  <c r="D87" i="14"/>
  <c r="D37" i="14"/>
  <c r="D38" i="13"/>
  <c r="E38" i="13"/>
  <c r="F38" i="13"/>
  <c r="G38" i="13"/>
  <c r="H38" i="13"/>
  <c r="I38" i="13"/>
  <c r="J38" i="13"/>
  <c r="K38" i="13"/>
  <c r="L38" i="13"/>
  <c r="M38" i="13"/>
  <c r="N38" i="13"/>
  <c r="O38" i="13"/>
  <c r="P38" i="13"/>
  <c r="Q38" i="13"/>
  <c r="D39" i="13"/>
  <c r="E39" i="13"/>
  <c r="F39" i="13"/>
  <c r="G39" i="13"/>
  <c r="H39" i="13"/>
  <c r="I39" i="13"/>
  <c r="J39" i="13"/>
  <c r="K39" i="13"/>
  <c r="L39" i="13"/>
  <c r="M39" i="13"/>
  <c r="N39" i="13"/>
  <c r="O39" i="13"/>
  <c r="P39" i="13"/>
  <c r="Q39" i="13"/>
  <c r="D40" i="13"/>
  <c r="E40" i="13"/>
  <c r="F40" i="13"/>
  <c r="G40" i="13"/>
  <c r="H40" i="13"/>
  <c r="I40" i="13"/>
  <c r="J40" i="13"/>
  <c r="K40" i="13"/>
  <c r="L40" i="13"/>
  <c r="M40" i="13"/>
  <c r="N40" i="13"/>
  <c r="O40" i="13"/>
  <c r="P40" i="13"/>
  <c r="Q40" i="13"/>
  <c r="E37" i="13"/>
  <c r="F37" i="13"/>
  <c r="G37" i="13"/>
  <c r="H37" i="13"/>
  <c r="I37" i="13"/>
  <c r="J37" i="13"/>
  <c r="K37" i="13"/>
  <c r="L37" i="13"/>
  <c r="M37" i="13"/>
  <c r="N37" i="13"/>
  <c r="O37" i="13"/>
  <c r="P37" i="13"/>
  <c r="Q37" i="13"/>
  <c r="D88" i="13"/>
  <c r="E88" i="13"/>
  <c r="F88" i="13"/>
  <c r="G88" i="13"/>
  <c r="H88" i="13"/>
  <c r="I88" i="13"/>
  <c r="J88" i="13"/>
  <c r="K88" i="13"/>
  <c r="L88" i="13"/>
  <c r="M88" i="13"/>
  <c r="N88" i="13"/>
  <c r="O88" i="13"/>
  <c r="P88" i="13"/>
  <c r="Q88" i="13"/>
  <c r="D89" i="13"/>
  <c r="E89" i="13"/>
  <c r="F89" i="13"/>
  <c r="G89" i="13"/>
  <c r="H89" i="13"/>
  <c r="I89" i="13"/>
  <c r="J89" i="13"/>
  <c r="K89" i="13"/>
  <c r="L89" i="13"/>
  <c r="M89" i="13"/>
  <c r="N89" i="13"/>
  <c r="O89" i="13"/>
  <c r="P89" i="13"/>
  <c r="Q89" i="13"/>
  <c r="D90" i="13"/>
  <c r="E90" i="13"/>
  <c r="F90" i="13"/>
  <c r="G90" i="13"/>
  <c r="H90" i="13"/>
  <c r="I90" i="13"/>
  <c r="J90" i="13"/>
  <c r="K90" i="13"/>
  <c r="L90" i="13"/>
  <c r="M90" i="13"/>
  <c r="N90" i="13"/>
  <c r="O90" i="13"/>
  <c r="P90" i="13"/>
  <c r="Q90" i="13"/>
  <c r="E87" i="13"/>
  <c r="F87" i="13"/>
  <c r="G87" i="13"/>
  <c r="H87" i="13"/>
  <c r="I87" i="13"/>
  <c r="J87" i="13"/>
  <c r="K87" i="13"/>
  <c r="L87" i="13"/>
  <c r="M87" i="13"/>
  <c r="N87" i="13"/>
  <c r="O87" i="13"/>
  <c r="P87" i="13"/>
  <c r="Q87" i="13"/>
  <c r="D138" i="13"/>
  <c r="E138" i="13"/>
  <c r="F138" i="13"/>
  <c r="G138" i="13"/>
  <c r="H138" i="13"/>
  <c r="I138" i="13"/>
  <c r="J138" i="13"/>
  <c r="K138" i="13"/>
  <c r="L138" i="13"/>
  <c r="M138" i="13"/>
  <c r="N138" i="13"/>
  <c r="O138" i="13"/>
  <c r="P138" i="13"/>
  <c r="Q138" i="13"/>
  <c r="D139" i="13"/>
  <c r="E139" i="13"/>
  <c r="F139" i="13"/>
  <c r="G139" i="13"/>
  <c r="H139" i="13"/>
  <c r="I139" i="13"/>
  <c r="J139" i="13"/>
  <c r="K139" i="13"/>
  <c r="L139" i="13"/>
  <c r="M139" i="13"/>
  <c r="N139" i="13"/>
  <c r="O139" i="13"/>
  <c r="P139" i="13"/>
  <c r="Q139" i="13"/>
  <c r="D140" i="13"/>
  <c r="E140" i="13"/>
  <c r="F140" i="13"/>
  <c r="G140" i="13"/>
  <c r="H140" i="13"/>
  <c r="I140" i="13"/>
  <c r="J140" i="13"/>
  <c r="K140" i="13"/>
  <c r="L140" i="13"/>
  <c r="M140" i="13"/>
  <c r="N140" i="13"/>
  <c r="O140" i="13"/>
  <c r="P140" i="13"/>
  <c r="Q140" i="13"/>
  <c r="E137" i="13"/>
  <c r="F137" i="13"/>
  <c r="G137" i="13"/>
  <c r="H137" i="13"/>
  <c r="I137" i="13"/>
  <c r="J137" i="13"/>
  <c r="K137" i="13"/>
  <c r="L137" i="13"/>
  <c r="M137" i="13"/>
  <c r="N137" i="13"/>
  <c r="O137" i="13"/>
  <c r="P137" i="13"/>
  <c r="Q137" i="13"/>
  <c r="D137" i="13"/>
  <c r="D87" i="13"/>
  <c r="D37" i="13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D39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Q39" i="11"/>
  <c r="D40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Q40" i="11"/>
  <c r="E37" i="11"/>
  <c r="F37" i="11"/>
  <c r="G37" i="11"/>
  <c r="H37" i="11"/>
  <c r="I37" i="11"/>
  <c r="J37" i="11"/>
  <c r="K37" i="11"/>
  <c r="L37" i="11"/>
  <c r="M37" i="11"/>
  <c r="N37" i="11"/>
  <c r="O37" i="11"/>
  <c r="P37" i="11"/>
  <c r="Q37" i="11"/>
  <c r="D88" i="11"/>
  <c r="E88" i="11"/>
  <c r="F88" i="11"/>
  <c r="G88" i="11"/>
  <c r="H88" i="11"/>
  <c r="I88" i="11"/>
  <c r="J88" i="11"/>
  <c r="K88" i="11"/>
  <c r="L88" i="11"/>
  <c r="M88" i="11"/>
  <c r="N88" i="11"/>
  <c r="O88" i="11"/>
  <c r="P88" i="11"/>
  <c r="Q88" i="11"/>
  <c r="D89" i="11"/>
  <c r="E89" i="11"/>
  <c r="F89" i="11"/>
  <c r="G89" i="11"/>
  <c r="H89" i="11"/>
  <c r="I89" i="11"/>
  <c r="J89" i="11"/>
  <c r="K89" i="11"/>
  <c r="L89" i="11"/>
  <c r="M89" i="11"/>
  <c r="N89" i="11"/>
  <c r="O89" i="11"/>
  <c r="P89" i="11"/>
  <c r="Q89" i="11"/>
  <c r="D90" i="11"/>
  <c r="E90" i="11"/>
  <c r="F90" i="11"/>
  <c r="G90" i="11"/>
  <c r="H90" i="11"/>
  <c r="I90" i="11"/>
  <c r="J90" i="11"/>
  <c r="K90" i="11"/>
  <c r="L90" i="11"/>
  <c r="M90" i="11"/>
  <c r="N90" i="11"/>
  <c r="O90" i="11"/>
  <c r="P90" i="11"/>
  <c r="Q90" i="11"/>
  <c r="E87" i="11"/>
  <c r="F87" i="11"/>
  <c r="G87" i="11"/>
  <c r="H87" i="11"/>
  <c r="I87" i="11"/>
  <c r="J87" i="11"/>
  <c r="K87" i="11"/>
  <c r="L87" i="11"/>
  <c r="M87" i="11"/>
  <c r="N87" i="11"/>
  <c r="O87" i="11"/>
  <c r="P87" i="11"/>
  <c r="Q87" i="11"/>
  <c r="D138" i="11"/>
  <c r="E138" i="11"/>
  <c r="F138" i="11"/>
  <c r="G138" i="11"/>
  <c r="H138" i="11"/>
  <c r="I138" i="11"/>
  <c r="J138" i="11"/>
  <c r="K138" i="11"/>
  <c r="L138" i="11"/>
  <c r="M138" i="11"/>
  <c r="N138" i="11"/>
  <c r="O138" i="11"/>
  <c r="P138" i="11"/>
  <c r="Q138" i="11"/>
  <c r="D139" i="11"/>
  <c r="E139" i="11"/>
  <c r="F139" i="11"/>
  <c r="G139" i="11"/>
  <c r="H139" i="11"/>
  <c r="I139" i="11"/>
  <c r="J139" i="11"/>
  <c r="K139" i="11"/>
  <c r="L139" i="11"/>
  <c r="M139" i="11"/>
  <c r="N139" i="11"/>
  <c r="O139" i="11"/>
  <c r="P139" i="11"/>
  <c r="Q139" i="11"/>
  <c r="D140" i="11"/>
  <c r="E140" i="11"/>
  <c r="F140" i="11"/>
  <c r="G140" i="11"/>
  <c r="H140" i="11"/>
  <c r="I140" i="11"/>
  <c r="J140" i="11"/>
  <c r="K140" i="11"/>
  <c r="L140" i="11"/>
  <c r="M140" i="11"/>
  <c r="N140" i="11"/>
  <c r="O140" i="11"/>
  <c r="P140" i="11"/>
  <c r="Q140" i="11"/>
  <c r="E137" i="11"/>
  <c r="F137" i="11"/>
  <c r="G137" i="11"/>
  <c r="H137" i="11"/>
  <c r="I137" i="11"/>
  <c r="J137" i="11"/>
  <c r="K137" i="11"/>
  <c r="L137" i="11"/>
  <c r="M137" i="11"/>
  <c r="N137" i="11"/>
  <c r="O137" i="11"/>
  <c r="P137" i="11"/>
  <c r="Q137" i="11"/>
  <c r="D137" i="11"/>
  <c r="D87" i="11"/>
  <c r="D37" i="11"/>
  <c r="D38" i="10"/>
  <c r="E38" i="10"/>
  <c r="F38" i="10"/>
  <c r="G38" i="10"/>
  <c r="H38" i="10"/>
  <c r="I38" i="10"/>
  <c r="J38" i="10"/>
  <c r="K38" i="10"/>
  <c r="L38" i="10"/>
  <c r="M38" i="10"/>
  <c r="N38" i="10"/>
  <c r="O38" i="10"/>
  <c r="P38" i="10"/>
  <c r="Q38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D88" i="10"/>
  <c r="E88" i="10"/>
  <c r="F88" i="10"/>
  <c r="G88" i="10"/>
  <c r="H88" i="10"/>
  <c r="I88" i="10"/>
  <c r="J88" i="10"/>
  <c r="K88" i="10"/>
  <c r="L88" i="10"/>
  <c r="M88" i="10"/>
  <c r="N88" i="10"/>
  <c r="O88" i="10"/>
  <c r="P88" i="10"/>
  <c r="Q88" i="10"/>
  <c r="D89" i="10"/>
  <c r="E89" i="10"/>
  <c r="F89" i="10"/>
  <c r="G89" i="10"/>
  <c r="H89" i="10"/>
  <c r="I89" i="10"/>
  <c r="J89" i="10"/>
  <c r="K89" i="10"/>
  <c r="L89" i="10"/>
  <c r="M89" i="10"/>
  <c r="N89" i="10"/>
  <c r="O89" i="10"/>
  <c r="P89" i="10"/>
  <c r="Q89" i="10"/>
  <c r="D90" i="10"/>
  <c r="E90" i="10"/>
  <c r="F90" i="10"/>
  <c r="G90" i="10"/>
  <c r="H90" i="10"/>
  <c r="I90" i="10"/>
  <c r="J90" i="10"/>
  <c r="K90" i="10"/>
  <c r="L90" i="10"/>
  <c r="M90" i="10"/>
  <c r="N90" i="10"/>
  <c r="O90" i="10"/>
  <c r="P90" i="10"/>
  <c r="Q90" i="10"/>
  <c r="E87" i="10"/>
  <c r="F87" i="10"/>
  <c r="G87" i="10"/>
  <c r="H87" i="10"/>
  <c r="I87" i="10"/>
  <c r="J87" i="10"/>
  <c r="K87" i="10"/>
  <c r="L87" i="10"/>
  <c r="M87" i="10"/>
  <c r="N87" i="10"/>
  <c r="O87" i="10"/>
  <c r="P87" i="10"/>
  <c r="Q87" i="10"/>
  <c r="D138" i="10"/>
  <c r="E138" i="10"/>
  <c r="F138" i="10"/>
  <c r="G138" i="10"/>
  <c r="H138" i="10"/>
  <c r="I138" i="10"/>
  <c r="J138" i="10"/>
  <c r="K138" i="10"/>
  <c r="L138" i="10"/>
  <c r="M138" i="10"/>
  <c r="N138" i="10"/>
  <c r="O138" i="10"/>
  <c r="P138" i="10"/>
  <c r="Q138" i="10"/>
  <c r="D139" i="10"/>
  <c r="E139" i="10"/>
  <c r="F139" i="10"/>
  <c r="G139" i="10"/>
  <c r="H139" i="10"/>
  <c r="I139" i="10"/>
  <c r="J139" i="10"/>
  <c r="K139" i="10"/>
  <c r="L139" i="10"/>
  <c r="M139" i="10"/>
  <c r="N139" i="10"/>
  <c r="O139" i="10"/>
  <c r="P139" i="10"/>
  <c r="Q139" i="10"/>
  <c r="D140" i="10"/>
  <c r="E140" i="10"/>
  <c r="F140" i="10"/>
  <c r="G140" i="10"/>
  <c r="H140" i="10"/>
  <c r="I140" i="10"/>
  <c r="J140" i="10"/>
  <c r="K140" i="10"/>
  <c r="L140" i="10"/>
  <c r="M140" i="10"/>
  <c r="N140" i="10"/>
  <c r="O140" i="10"/>
  <c r="P140" i="10"/>
  <c r="Q140" i="10"/>
  <c r="E137" i="10"/>
  <c r="F137" i="10"/>
  <c r="G137" i="10"/>
  <c r="H137" i="10"/>
  <c r="I137" i="10"/>
  <c r="J137" i="10"/>
  <c r="K137" i="10"/>
  <c r="L137" i="10"/>
  <c r="M137" i="10"/>
  <c r="N137" i="10"/>
  <c r="O137" i="10"/>
  <c r="P137" i="10"/>
  <c r="Q137" i="10"/>
  <c r="D137" i="10"/>
  <c r="D87" i="10"/>
  <c r="D37" i="10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D89" i="7"/>
  <c r="E89" i="7"/>
  <c r="F89" i="7"/>
  <c r="G89" i="7"/>
  <c r="H89" i="7"/>
  <c r="I89" i="7"/>
  <c r="J89" i="7"/>
  <c r="K89" i="7"/>
  <c r="L89" i="7"/>
  <c r="M89" i="7"/>
  <c r="N89" i="7"/>
  <c r="O89" i="7"/>
  <c r="P89" i="7"/>
  <c r="Q89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D138" i="7"/>
  <c r="E138" i="7"/>
  <c r="F138" i="7"/>
  <c r="G138" i="7"/>
  <c r="H138" i="7"/>
  <c r="I138" i="7"/>
  <c r="J138" i="7"/>
  <c r="K138" i="7"/>
  <c r="L138" i="7"/>
  <c r="M138" i="7"/>
  <c r="N138" i="7"/>
  <c r="O138" i="7"/>
  <c r="P138" i="7"/>
  <c r="Q138" i="7"/>
  <c r="D139" i="7"/>
  <c r="E139" i="7"/>
  <c r="F139" i="7"/>
  <c r="G139" i="7"/>
  <c r="H139" i="7"/>
  <c r="I139" i="7"/>
  <c r="J139" i="7"/>
  <c r="K139" i="7"/>
  <c r="L139" i="7"/>
  <c r="M139" i="7"/>
  <c r="N139" i="7"/>
  <c r="O139" i="7"/>
  <c r="P139" i="7"/>
  <c r="Q139" i="7"/>
  <c r="D140" i="7"/>
  <c r="E140" i="7"/>
  <c r="F140" i="7"/>
  <c r="G140" i="7"/>
  <c r="H140" i="7"/>
  <c r="I140" i="7"/>
  <c r="J140" i="7"/>
  <c r="K140" i="7"/>
  <c r="L140" i="7"/>
  <c r="M140" i="7"/>
  <c r="N140" i="7"/>
  <c r="O140" i="7"/>
  <c r="P140" i="7"/>
  <c r="Q140" i="7"/>
  <c r="E137" i="7"/>
  <c r="F137" i="7"/>
  <c r="G137" i="7"/>
  <c r="H137" i="7"/>
  <c r="I137" i="7"/>
  <c r="J137" i="7"/>
  <c r="K137" i="7"/>
  <c r="L137" i="7"/>
  <c r="M137" i="7"/>
  <c r="N137" i="7"/>
  <c r="O137" i="7"/>
  <c r="P137" i="7"/>
  <c r="Q137" i="7"/>
  <c r="D137" i="7"/>
  <c r="D87" i="7"/>
  <c r="D37" i="7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D34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D35" i="14"/>
  <c r="E35" i="14"/>
  <c r="F35" i="14"/>
  <c r="G35" i="14"/>
  <c r="H35" i="14"/>
  <c r="I35" i="14"/>
  <c r="J35" i="14"/>
  <c r="K35" i="14"/>
  <c r="L35" i="14"/>
  <c r="M35" i="14"/>
  <c r="N35" i="14"/>
  <c r="O35" i="14"/>
  <c r="P35" i="14"/>
  <c r="Q35" i="14"/>
  <c r="D36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D75" i="14"/>
  <c r="E75" i="14"/>
  <c r="F75" i="14"/>
  <c r="G75" i="14"/>
  <c r="H75" i="14"/>
  <c r="I75" i="14"/>
  <c r="J75" i="14"/>
  <c r="K75" i="14"/>
  <c r="L75" i="14"/>
  <c r="M75" i="14"/>
  <c r="N75" i="14"/>
  <c r="O75" i="14"/>
  <c r="P75" i="14"/>
  <c r="Q75" i="14"/>
  <c r="D76" i="14"/>
  <c r="E76" i="14"/>
  <c r="F76" i="14"/>
  <c r="G76" i="14"/>
  <c r="H76" i="14"/>
  <c r="I76" i="14"/>
  <c r="J76" i="14"/>
  <c r="K76" i="14"/>
  <c r="L76" i="14"/>
  <c r="M76" i="14"/>
  <c r="N76" i="14"/>
  <c r="O76" i="14"/>
  <c r="P76" i="14"/>
  <c r="Q76" i="14"/>
  <c r="D77" i="14"/>
  <c r="E77" i="14"/>
  <c r="F77" i="14"/>
  <c r="G77" i="14"/>
  <c r="H77" i="14"/>
  <c r="I77" i="14"/>
  <c r="J77" i="14"/>
  <c r="K77" i="14"/>
  <c r="L77" i="14"/>
  <c r="M77" i="14"/>
  <c r="N77" i="14"/>
  <c r="O77" i="14"/>
  <c r="P77" i="14"/>
  <c r="Q77" i="14"/>
  <c r="D78" i="14"/>
  <c r="E78" i="14"/>
  <c r="F78" i="14"/>
  <c r="G78" i="14"/>
  <c r="H78" i="14"/>
  <c r="I78" i="14"/>
  <c r="J78" i="14"/>
  <c r="K78" i="14"/>
  <c r="L78" i="14"/>
  <c r="M78" i="14"/>
  <c r="N78" i="14"/>
  <c r="O78" i="14"/>
  <c r="P78" i="14"/>
  <c r="Q78" i="14"/>
  <c r="D79" i="14"/>
  <c r="E79" i="14"/>
  <c r="F79" i="14"/>
  <c r="G79" i="14"/>
  <c r="H79" i="14"/>
  <c r="I79" i="14"/>
  <c r="J79" i="14"/>
  <c r="K79" i="14"/>
  <c r="L79" i="14"/>
  <c r="M79" i="14"/>
  <c r="N79" i="14"/>
  <c r="O79" i="14"/>
  <c r="P79" i="14"/>
  <c r="Q79" i="14"/>
  <c r="D80" i="14"/>
  <c r="E80" i="14"/>
  <c r="F80" i="14"/>
  <c r="G80" i="14"/>
  <c r="H80" i="14"/>
  <c r="I80" i="14"/>
  <c r="J80" i="14"/>
  <c r="K80" i="14"/>
  <c r="L80" i="14"/>
  <c r="M80" i="14"/>
  <c r="N80" i="14"/>
  <c r="O80" i="14"/>
  <c r="P80" i="14"/>
  <c r="Q80" i="14"/>
  <c r="D81" i="14"/>
  <c r="E81" i="14"/>
  <c r="F81" i="14"/>
  <c r="G81" i="14"/>
  <c r="H81" i="14"/>
  <c r="I81" i="14"/>
  <c r="J81" i="14"/>
  <c r="K81" i="14"/>
  <c r="L81" i="14"/>
  <c r="M81" i="14"/>
  <c r="N81" i="14"/>
  <c r="O81" i="14"/>
  <c r="P81" i="14"/>
  <c r="Q81" i="14"/>
  <c r="D82" i="14"/>
  <c r="E82" i="14"/>
  <c r="F82" i="14"/>
  <c r="G82" i="14"/>
  <c r="H82" i="14"/>
  <c r="I82" i="14"/>
  <c r="J82" i="14"/>
  <c r="K82" i="14"/>
  <c r="L82" i="14"/>
  <c r="M82" i="14"/>
  <c r="N82" i="14"/>
  <c r="O82" i="14"/>
  <c r="P82" i="14"/>
  <c r="Q82" i="14"/>
  <c r="D83" i="14"/>
  <c r="E83" i="14"/>
  <c r="F83" i="14"/>
  <c r="G83" i="14"/>
  <c r="H83" i="14"/>
  <c r="I83" i="14"/>
  <c r="J83" i="14"/>
  <c r="K83" i="14"/>
  <c r="L83" i="14"/>
  <c r="M83" i="14"/>
  <c r="N83" i="14"/>
  <c r="O83" i="14"/>
  <c r="P83" i="14"/>
  <c r="Q83" i="14"/>
  <c r="D84" i="14"/>
  <c r="E84" i="14"/>
  <c r="F84" i="14"/>
  <c r="G84" i="14"/>
  <c r="H84" i="14"/>
  <c r="I84" i="14"/>
  <c r="J84" i="14"/>
  <c r="K84" i="14"/>
  <c r="L84" i="14"/>
  <c r="M84" i="14"/>
  <c r="N84" i="14"/>
  <c r="O84" i="14"/>
  <c r="P84" i="14"/>
  <c r="Q84" i="14"/>
  <c r="D85" i="14"/>
  <c r="E85" i="14"/>
  <c r="F85" i="14"/>
  <c r="G85" i="14"/>
  <c r="H85" i="14"/>
  <c r="I85" i="14"/>
  <c r="J85" i="14"/>
  <c r="K85" i="14"/>
  <c r="L85" i="14"/>
  <c r="M85" i="14"/>
  <c r="N85" i="14"/>
  <c r="O85" i="14"/>
  <c r="P85" i="14"/>
  <c r="Q85" i="14"/>
  <c r="D86" i="14"/>
  <c r="E86" i="14"/>
  <c r="F86" i="14"/>
  <c r="G86" i="14"/>
  <c r="H86" i="14"/>
  <c r="I86" i="14"/>
  <c r="J86" i="14"/>
  <c r="K86" i="14"/>
  <c r="L86" i="14"/>
  <c r="M86" i="14"/>
  <c r="N86" i="14"/>
  <c r="O86" i="14"/>
  <c r="P86" i="14"/>
  <c r="Q86" i="14"/>
  <c r="E74" i="14"/>
  <c r="F74" i="14"/>
  <c r="G74" i="14"/>
  <c r="H74" i="14"/>
  <c r="I74" i="14"/>
  <c r="J74" i="14"/>
  <c r="K74" i="14"/>
  <c r="L74" i="14"/>
  <c r="M74" i="14"/>
  <c r="N74" i="14"/>
  <c r="O74" i="14"/>
  <c r="P74" i="14"/>
  <c r="Q74" i="14"/>
  <c r="D125" i="14"/>
  <c r="E125" i="14"/>
  <c r="F125" i="14"/>
  <c r="G125" i="14"/>
  <c r="H125" i="14"/>
  <c r="I125" i="14"/>
  <c r="J125" i="14"/>
  <c r="K125" i="14"/>
  <c r="L125" i="14"/>
  <c r="M125" i="14"/>
  <c r="N125" i="14"/>
  <c r="O125" i="14"/>
  <c r="P125" i="14"/>
  <c r="Q125" i="14"/>
  <c r="D126" i="14"/>
  <c r="E126" i="14"/>
  <c r="F126" i="14"/>
  <c r="G126" i="14"/>
  <c r="H126" i="14"/>
  <c r="I126" i="14"/>
  <c r="J126" i="14"/>
  <c r="K126" i="14"/>
  <c r="L126" i="14"/>
  <c r="M126" i="14"/>
  <c r="N126" i="14"/>
  <c r="O126" i="14"/>
  <c r="P126" i="14"/>
  <c r="Q126" i="14"/>
  <c r="D127" i="14"/>
  <c r="E127" i="14"/>
  <c r="F127" i="14"/>
  <c r="G127" i="14"/>
  <c r="H127" i="14"/>
  <c r="I127" i="14"/>
  <c r="J127" i="14"/>
  <c r="K127" i="14"/>
  <c r="L127" i="14"/>
  <c r="M127" i="14"/>
  <c r="N127" i="14"/>
  <c r="O127" i="14"/>
  <c r="P127" i="14"/>
  <c r="Q127" i="14"/>
  <c r="D128" i="14"/>
  <c r="E128" i="14"/>
  <c r="F128" i="14"/>
  <c r="G128" i="14"/>
  <c r="H128" i="14"/>
  <c r="I128" i="14"/>
  <c r="J128" i="14"/>
  <c r="K128" i="14"/>
  <c r="L128" i="14"/>
  <c r="M128" i="14"/>
  <c r="N128" i="14"/>
  <c r="O128" i="14"/>
  <c r="P128" i="14"/>
  <c r="Q128" i="14"/>
  <c r="D129" i="14"/>
  <c r="E129" i="14"/>
  <c r="F129" i="14"/>
  <c r="G129" i="14"/>
  <c r="H129" i="14"/>
  <c r="I129" i="14"/>
  <c r="J129" i="14"/>
  <c r="K129" i="14"/>
  <c r="L129" i="14"/>
  <c r="M129" i="14"/>
  <c r="N129" i="14"/>
  <c r="O129" i="14"/>
  <c r="P129" i="14"/>
  <c r="Q129" i="14"/>
  <c r="D130" i="14"/>
  <c r="E130" i="14"/>
  <c r="F130" i="14"/>
  <c r="G130" i="14"/>
  <c r="H130" i="14"/>
  <c r="I130" i="14"/>
  <c r="J130" i="14"/>
  <c r="K130" i="14"/>
  <c r="L130" i="14"/>
  <c r="M130" i="14"/>
  <c r="N130" i="14"/>
  <c r="O130" i="14"/>
  <c r="P130" i="14"/>
  <c r="Q130" i="14"/>
  <c r="D131" i="14"/>
  <c r="E131" i="14"/>
  <c r="F131" i="14"/>
  <c r="G131" i="14"/>
  <c r="H131" i="14"/>
  <c r="I131" i="14"/>
  <c r="J131" i="14"/>
  <c r="K131" i="14"/>
  <c r="L131" i="14"/>
  <c r="M131" i="14"/>
  <c r="N131" i="14"/>
  <c r="O131" i="14"/>
  <c r="P131" i="14"/>
  <c r="Q131" i="14"/>
  <c r="D132" i="14"/>
  <c r="E132" i="14"/>
  <c r="F132" i="14"/>
  <c r="G132" i="14"/>
  <c r="H132" i="14"/>
  <c r="I132" i="14"/>
  <c r="J132" i="14"/>
  <c r="K132" i="14"/>
  <c r="L132" i="14"/>
  <c r="M132" i="14"/>
  <c r="N132" i="14"/>
  <c r="O132" i="14"/>
  <c r="P132" i="14"/>
  <c r="Q132" i="14"/>
  <c r="D133" i="14"/>
  <c r="E133" i="14"/>
  <c r="F133" i="14"/>
  <c r="G133" i="14"/>
  <c r="H133" i="14"/>
  <c r="I133" i="14"/>
  <c r="J133" i="14"/>
  <c r="K133" i="14"/>
  <c r="L133" i="14"/>
  <c r="M133" i="14"/>
  <c r="N133" i="14"/>
  <c r="O133" i="14"/>
  <c r="P133" i="14"/>
  <c r="Q133" i="14"/>
  <c r="D134" i="14"/>
  <c r="E134" i="14"/>
  <c r="F134" i="14"/>
  <c r="G134" i="14"/>
  <c r="H134" i="14"/>
  <c r="I134" i="14"/>
  <c r="J134" i="14"/>
  <c r="K134" i="14"/>
  <c r="L134" i="14"/>
  <c r="M134" i="14"/>
  <c r="N134" i="14"/>
  <c r="O134" i="14"/>
  <c r="P134" i="14"/>
  <c r="Q134" i="14"/>
  <c r="D135" i="14"/>
  <c r="E135" i="14"/>
  <c r="F135" i="14"/>
  <c r="G135" i="14"/>
  <c r="H135" i="14"/>
  <c r="I135" i="14"/>
  <c r="J135" i="14"/>
  <c r="K135" i="14"/>
  <c r="L135" i="14"/>
  <c r="M135" i="14"/>
  <c r="N135" i="14"/>
  <c r="O135" i="14"/>
  <c r="P135" i="14"/>
  <c r="Q135" i="14"/>
  <c r="D136" i="14"/>
  <c r="E136" i="14"/>
  <c r="F136" i="14"/>
  <c r="G136" i="14"/>
  <c r="H136" i="14"/>
  <c r="I136" i="14"/>
  <c r="J136" i="14"/>
  <c r="K136" i="14"/>
  <c r="L136" i="14"/>
  <c r="M136" i="14"/>
  <c r="N136" i="14"/>
  <c r="O136" i="14"/>
  <c r="P136" i="14"/>
  <c r="Q136" i="14"/>
  <c r="E124" i="14"/>
  <c r="F124" i="14"/>
  <c r="G124" i="14"/>
  <c r="H124" i="14"/>
  <c r="I124" i="14"/>
  <c r="J124" i="14"/>
  <c r="K124" i="14"/>
  <c r="L124" i="14"/>
  <c r="M124" i="14"/>
  <c r="N124" i="14"/>
  <c r="O124" i="14"/>
  <c r="P124" i="14"/>
  <c r="Q124" i="14"/>
  <c r="D124" i="14"/>
  <c r="D74" i="14"/>
  <c r="D24" i="14"/>
  <c r="D25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D27" i="13"/>
  <c r="E27" i="13"/>
  <c r="F27" i="13"/>
  <c r="G27" i="13"/>
  <c r="H27" i="13"/>
  <c r="I27" i="13"/>
  <c r="J27" i="13"/>
  <c r="K27" i="13"/>
  <c r="L27" i="13"/>
  <c r="M27" i="13"/>
  <c r="N27" i="13"/>
  <c r="O27" i="13"/>
  <c r="P27" i="13"/>
  <c r="Q27" i="13"/>
  <c r="D28" i="13"/>
  <c r="E28" i="13"/>
  <c r="F28" i="13"/>
  <c r="G28" i="13"/>
  <c r="H28" i="13"/>
  <c r="I28" i="13"/>
  <c r="J28" i="13"/>
  <c r="K28" i="13"/>
  <c r="L28" i="13"/>
  <c r="M28" i="13"/>
  <c r="N28" i="13"/>
  <c r="O28" i="13"/>
  <c r="P28" i="13"/>
  <c r="Q28" i="13"/>
  <c r="D29" i="13"/>
  <c r="E29" i="13"/>
  <c r="F29" i="13"/>
  <c r="G29" i="13"/>
  <c r="H29" i="13"/>
  <c r="I29" i="13"/>
  <c r="J29" i="13"/>
  <c r="K29" i="13"/>
  <c r="L29" i="13"/>
  <c r="M29" i="13"/>
  <c r="N29" i="13"/>
  <c r="O29" i="13"/>
  <c r="P29" i="13"/>
  <c r="Q29" i="13"/>
  <c r="D30" i="13"/>
  <c r="E30" i="13"/>
  <c r="F30" i="13"/>
  <c r="G30" i="13"/>
  <c r="H30" i="13"/>
  <c r="I30" i="13"/>
  <c r="J30" i="13"/>
  <c r="K30" i="13"/>
  <c r="L30" i="13"/>
  <c r="M30" i="13"/>
  <c r="N30" i="13"/>
  <c r="O30" i="13"/>
  <c r="P30" i="13"/>
  <c r="Q30" i="13"/>
  <c r="D31" i="13"/>
  <c r="E31" i="13"/>
  <c r="F31" i="13"/>
  <c r="G31" i="13"/>
  <c r="H31" i="13"/>
  <c r="I31" i="13"/>
  <c r="J31" i="13"/>
  <c r="K31" i="13"/>
  <c r="L31" i="13"/>
  <c r="M31" i="13"/>
  <c r="N31" i="13"/>
  <c r="O31" i="13"/>
  <c r="P31" i="13"/>
  <c r="Q31" i="13"/>
  <c r="D32" i="13"/>
  <c r="E32" i="13"/>
  <c r="F32" i="13"/>
  <c r="G32" i="13"/>
  <c r="H32" i="13"/>
  <c r="I32" i="13"/>
  <c r="J32" i="13"/>
  <c r="K32" i="13"/>
  <c r="L32" i="13"/>
  <c r="M32" i="13"/>
  <c r="N32" i="13"/>
  <c r="O32" i="13"/>
  <c r="P32" i="13"/>
  <c r="Q32" i="13"/>
  <c r="D33" i="13"/>
  <c r="E33" i="13"/>
  <c r="F33" i="13"/>
  <c r="G33" i="13"/>
  <c r="H33" i="13"/>
  <c r="I33" i="13"/>
  <c r="J33" i="13"/>
  <c r="K33" i="13"/>
  <c r="L33" i="13"/>
  <c r="M33" i="13"/>
  <c r="N33" i="13"/>
  <c r="O33" i="13"/>
  <c r="P33" i="13"/>
  <c r="Q33" i="13"/>
  <c r="D34" i="13"/>
  <c r="E34" i="13"/>
  <c r="F34" i="13"/>
  <c r="G34" i="13"/>
  <c r="H34" i="13"/>
  <c r="I34" i="13"/>
  <c r="J34" i="13"/>
  <c r="K34" i="13"/>
  <c r="L34" i="13"/>
  <c r="M34" i="13"/>
  <c r="N34" i="13"/>
  <c r="O34" i="13"/>
  <c r="P34" i="13"/>
  <c r="Q34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D36" i="13"/>
  <c r="E36" i="13"/>
  <c r="F36" i="13"/>
  <c r="G36" i="13"/>
  <c r="H36" i="13"/>
  <c r="I36" i="13"/>
  <c r="J36" i="13"/>
  <c r="K36" i="13"/>
  <c r="L36" i="13"/>
  <c r="M36" i="13"/>
  <c r="N36" i="13"/>
  <c r="O36" i="13"/>
  <c r="P36" i="13"/>
  <c r="Q36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D75" i="13"/>
  <c r="E75" i="13"/>
  <c r="F75" i="13"/>
  <c r="G75" i="13"/>
  <c r="H75" i="13"/>
  <c r="I75" i="13"/>
  <c r="J75" i="13"/>
  <c r="K75" i="13"/>
  <c r="L75" i="13"/>
  <c r="M75" i="13"/>
  <c r="N75" i="13"/>
  <c r="O75" i="13"/>
  <c r="P75" i="13"/>
  <c r="Q75" i="13"/>
  <c r="D76" i="13"/>
  <c r="E76" i="13"/>
  <c r="F76" i="13"/>
  <c r="G76" i="13"/>
  <c r="H76" i="13"/>
  <c r="I76" i="13"/>
  <c r="J76" i="13"/>
  <c r="K76" i="13"/>
  <c r="L76" i="13"/>
  <c r="M76" i="13"/>
  <c r="N76" i="13"/>
  <c r="O76" i="13"/>
  <c r="P76" i="13"/>
  <c r="Q76" i="13"/>
  <c r="D77" i="13"/>
  <c r="E77" i="13"/>
  <c r="F77" i="13"/>
  <c r="G77" i="13"/>
  <c r="H77" i="13"/>
  <c r="I77" i="13"/>
  <c r="J77" i="13"/>
  <c r="K77" i="13"/>
  <c r="L77" i="13"/>
  <c r="M77" i="13"/>
  <c r="N77" i="13"/>
  <c r="O77" i="13"/>
  <c r="P77" i="13"/>
  <c r="Q77" i="13"/>
  <c r="D78" i="13"/>
  <c r="E78" i="13"/>
  <c r="F78" i="13"/>
  <c r="G78" i="13"/>
  <c r="H78" i="13"/>
  <c r="I78" i="13"/>
  <c r="J78" i="13"/>
  <c r="K78" i="13"/>
  <c r="L78" i="13"/>
  <c r="M78" i="13"/>
  <c r="N78" i="13"/>
  <c r="O78" i="13"/>
  <c r="P78" i="13"/>
  <c r="Q78" i="13"/>
  <c r="D79" i="13"/>
  <c r="E79" i="13"/>
  <c r="F79" i="13"/>
  <c r="G79" i="13"/>
  <c r="H79" i="13"/>
  <c r="I79" i="13"/>
  <c r="J79" i="13"/>
  <c r="K79" i="13"/>
  <c r="L79" i="13"/>
  <c r="M79" i="13"/>
  <c r="N79" i="13"/>
  <c r="O79" i="13"/>
  <c r="P79" i="13"/>
  <c r="Q79" i="13"/>
  <c r="D80" i="13"/>
  <c r="E80" i="13"/>
  <c r="F80" i="13"/>
  <c r="G80" i="13"/>
  <c r="H80" i="13"/>
  <c r="I80" i="13"/>
  <c r="J80" i="13"/>
  <c r="K80" i="13"/>
  <c r="L80" i="13"/>
  <c r="M80" i="13"/>
  <c r="N80" i="13"/>
  <c r="O80" i="13"/>
  <c r="P80" i="13"/>
  <c r="Q80" i="13"/>
  <c r="D81" i="13"/>
  <c r="E81" i="13"/>
  <c r="F81" i="13"/>
  <c r="G81" i="13"/>
  <c r="H81" i="13"/>
  <c r="I81" i="13"/>
  <c r="J81" i="13"/>
  <c r="K81" i="13"/>
  <c r="L81" i="13"/>
  <c r="M81" i="13"/>
  <c r="N81" i="13"/>
  <c r="O81" i="13"/>
  <c r="P81" i="13"/>
  <c r="Q81" i="13"/>
  <c r="D82" i="13"/>
  <c r="E82" i="13"/>
  <c r="F82" i="13"/>
  <c r="G82" i="13"/>
  <c r="H82" i="13"/>
  <c r="I82" i="13"/>
  <c r="J82" i="13"/>
  <c r="K82" i="13"/>
  <c r="L82" i="13"/>
  <c r="M82" i="13"/>
  <c r="N82" i="13"/>
  <c r="O82" i="13"/>
  <c r="P82" i="13"/>
  <c r="Q82" i="13"/>
  <c r="D83" i="13"/>
  <c r="E83" i="13"/>
  <c r="F83" i="13"/>
  <c r="G83" i="13"/>
  <c r="H83" i="13"/>
  <c r="I83" i="13"/>
  <c r="J83" i="13"/>
  <c r="K83" i="13"/>
  <c r="L83" i="13"/>
  <c r="M83" i="13"/>
  <c r="N83" i="13"/>
  <c r="O83" i="13"/>
  <c r="P83" i="13"/>
  <c r="Q83" i="13"/>
  <c r="D84" i="13"/>
  <c r="E84" i="13"/>
  <c r="F84" i="13"/>
  <c r="G84" i="13"/>
  <c r="H84" i="13"/>
  <c r="I84" i="13"/>
  <c r="J84" i="13"/>
  <c r="K84" i="13"/>
  <c r="L84" i="13"/>
  <c r="M84" i="13"/>
  <c r="N84" i="13"/>
  <c r="O84" i="13"/>
  <c r="P84" i="13"/>
  <c r="Q84" i="13"/>
  <c r="D85" i="13"/>
  <c r="E85" i="13"/>
  <c r="F85" i="13"/>
  <c r="G85" i="13"/>
  <c r="H85" i="13"/>
  <c r="I85" i="13"/>
  <c r="J85" i="13"/>
  <c r="K85" i="13"/>
  <c r="L85" i="13"/>
  <c r="M85" i="13"/>
  <c r="N85" i="13"/>
  <c r="O85" i="13"/>
  <c r="P85" i="13"/>
  <c r="Q85" i="13"/>
  <c r="D86" i="13"/>
  <c r="E86" i="13"/>
  <c r="F86" i="13"/>
  <c r="G86" i="13"/>
  <c r="H86" i="13"/>
  <c r="I86" i="13"/>
  <c r="J86" i="13"/>
  <c r="K86" i="13"/>
  <c r="L86" i="13"/>
  <c r="M86" i="13"/>
  <c r="N86" i="13"/>
  <c r="O86" i="13"/>
  <c r="P86" i="13"/>
  <c r="Q86" i="13"/>
  <c r="E74" i="13"/>
  <c r="F74" i="13"/>
  <c r="G74" i="13"/>
  <c r="H74" i="13"/>
  <c r="I74" i="13"/>
  <c r="J74" i="13"/>
  <c r="K74" i="13"/>
  <c r="L74" i="13"/>
  <c r="M74" i="13"/>
  <c r="N74" i="13"/>
  <c r="O74" i="13"/>
  <c r="P74" i="13"/>
  <c r="Q74" i="13"/>
  <c r="D125" i="13"/>
  <c r="E125" i="13"/>
  <c r="F125" i="13"/>
  <c r="G125" i="13"/>
  <c r="H125" i="13"/>
  <c r="I125" i="13"/>
  <c r="J125" i="13"/>
  <c r="K125" i="13"/>
  <c r="L125" i="13"/>
  <c r="M125" i="13"/>
  <c r="N125" i="13"/>
  <c r="O125" i="13"/>
  <c r="P125" i="13"/>
  <c r="Q125" i="13"/>
  <c r="D126" i="13"/>
  <c r="E126" i="13"/>
  <c r="F126" i="13"/>
  <c r="G126" i="13"/>
  <c r="H126" i="13"/>
  <c r="I126" i="13"/>
  <c r="J126" i="13"/>
  <c r="K126" i="13"/>
  <c r="L126" i="13"/>
  <c r="M126" i="13"/>
  <c r="N126" i="13"/>
  <c r="O126" i="13"/>
  <c r="P126" i="13"/>
  <c r="Q126" i="13"/>
  <c r="D127" i="13"/>
  <c r="E127" i="13"/>
  <c r="F127" i="13"/>
  <c r="G127" i="13"/>
  <c r="H127" i="13"/>
  <c r="I127" i="13"/>
  <c r="J127" i="13"/>
  <c r="K127" i="13"/>
  <c r="L127" i="13"/>
  <c r="M127" i="13"/>
  <c r="N127" i="13"/>
  <c r="O127" i="13"/>
  <c r="P127" i="13"/>
  <c r="Q127" i="13"/>
  <c r="D128" i="13"/>
  <c r="E128" i="13"/>
  <c r="F128" i="13"/>
  <c r="G128" i="13"/>
  <c r="H128" i="13"/>
  <c r="I128" i="13"/>
  <c r="J128" i="13"/>
  <c r="K128" i="13"/>
  <c r="L128" i="13"/>
  <c r="M128" i="13"/>
  <c r="N128" i="13"/>
  <c r="O128" i="13"/>
  <c r="P128" i="13"/>
  <c r="Q128" i="13"/>
  <c r="D129" i="13"/>
  <c r="E129" i="13"/>
  <c r="F129" i="13"/>
  <c r="G129" i="13"/>
  <c r="H129" i="13"/>
  <c r="I129" i="13"/>
  <c r="J129" i="13"/>
  <c r="K129" i="13"/>
  <c r="L129" i="13"/>
  <c r="M129" i="13"/>
  <c r="N129" i="13"/>
  <c r="O129" i="13"/>
  <c r="P129" i="13"/>
  <c r="Q129" i="13"/>
  <c r="D130" i="13"/>
  <c r="E130" i="13"/>
  <c r="F130" i="13"/>
  <c r="G130" i="13"/>
  <c r="H130" i="13"/>
  <c r="I130" i="13"/>
  <c r="J130" i="13"/>
  <c r="K130" i="13"/>
  <c r="L130" i="13"/>
  <c r="M130" i="13"/>
  <c r="N130" i="13"/>
  <c r="O130" i="13"/>
  <c r="P130" i="13"/>
  <c r="Q130" i="13"/>
  <c r="D131" i="13"/>
  <c r="E131" i="13"/>
  <c r="F131" i="13"/>
  <c r="G131" i="13"/>
  <c r="H131" i="13"/>
  <c r="I131" i="13"/>
  <c r="J131" i="13"/>
  <c r="K131" i="13"/>
  <c r="L131" i="13"/>
  <c r="M131" i="13"/>
  <c r="N131" i="13"/>
  <c r="O131" i="13"/>
  <c r="P131" i="13"/>
  <c r="Q131" i="13"/>
  <c r="D132" i="13"/>
  <c r="E132" i="13"/>
  <c r="F132" i="13"/>
  <c r="G132" i="13"/>
  <c r="H132" i="13"/>
  <c r="I132" i="13"/>
  <c r="J132" i="13"/>
  <c r="K132" i="13"/>
  <c r="L132" i="13"/>
  <c r="M132" i="13"/>
  <c r="N132" i="13"/>
  <c r="O132" i="13"/>
  <c r="P132" i="13"/>
  <c r="Q132" i="13"/>
  <c r="D133" i="13"/>
  <c r="E133" i="13"/>
  <c r="F133" i="13"/>
  <c r="G133" i="13"/>
  <c r="H133" i="13"/>
  <c r="I133" i="13"/>
  <c r="J133" i="13"/>
  <c r="K133" i="13"/>
  <c r="L133" i="13"/>
  <c r="M133" i="13"/>
  <c r="N133" i="13"/>
  <c r="O133" i="13"/>
  <c r="P133" i="13"/>
  <c r="Q133" i="13"/>
  <c r="D134" i="13"/>
  <c r="E134" i="13"/>
  <c r="F134" i="13"/>
  <c r="G134" i="13"/>
  <c r="H134" i="13"/>
  <c r="I134" i="13"/>
  <c r="J134" i="13"/>
  <c r="K134" i="13"/>
  <c r="L134" i="13"/>
  <c r="M134" i="13"/>
  <c r="N134" i="13"/>
  <c r="O134" i="13"/>
  <c r="P134" i="13"/>
  <c r="Q134" i="13"/>
  <c r="D135" i="13"/>
  <c r="E135" i="13"/>
  <c r="F135" i="13"/>
  <c r="G135" i="13"/>
  <c r="H135" i="13"/>
  <c r="I135" i="13"/>
  <c r="J135" i="13"/>
  <c r="K135" i="13"/>
  <c r="L135" i="13"/>
  <c r="M135" i="13"/>
  <c r="N135" i="13"/>
  <c r="O135" i="13"/>
  <c r="P135" i="13"/>
  <c r="Q135" i="13"/>
  <c r="D136" i="13"/>
  <c r="E136" i="13"/>
  <c r="F136" i="13"/>
  <c r="G136" i="13"/>
  <c r="H136" i="13"/>
  <c r="I136" i="13"/>
  <c r="J136" i="13"/>
  <c r="K136" i="13"/>
  <c r="L136" i="13"/>
  <c r="M136" i="13"/>
  <c r="N136" i="13"/>
  <c r="O136" i="13"/>
  <c r="P136" i="13"/>
  <c r="Q136" i="13"/>
  <c r="E124" i="13"/>
  <c r="F124" i="13"/>
  <c r="G124" i="13"/>
  <c r="H124" i="13"/>
  <c r="I124" i="13"/>
  <c r="J124" i="13"/>
  <c r="K124" i="13"/>
  <c r="L124" i="13"/>
  <c r="M124" i="13"/>
  <c r="N124" i="13"/>
  <c r="O124" i="13"/>
  <c r="P124" i="13"/>
  <c r="Q124" i="13"/>
  <c r="D124" i="13"/>
  <c r="D74" i="13"/>
  <c r="D24" i="13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D33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D34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Q34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D36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D75" i="11"/>
  <c r="E75" i="11"/>
  <c r="F75" i="11"/>
  <c r="G75" i="11"/>
  <c r="H75" i="11"/>
  <c r="I75" i="11"/>
  <c r="J75" i="11"/>
  <c r="K75" i="11"/>
  <c r="L75" i="11"/>
  <c r="M75" i="11"/>
  <c r="N75" i="11"/>
  <c r="O75" i="11"/>
  <c r="P75" i="11"/>
  <c r="Q75" i="11"/>
  <c r="D76" i="11"/>
  <c r="E76" i="11"/>
  <c r="F76" i="11"/>
  <c r="G76" i="11"/>
  <c r="H76" i="11"/>
  <c r="I76" i="11"/>
  <c r="J76" i="11"/>
  <c r="K76" i="11"/>
  <c r="L76" i="11"/>
  <c r="M76" i="11"/>
  <c r="N76" i="11"/>
  <c r="O76" i="11"/>
  <c r="P76" i="11"/>
  <c r="Q76" i="11"/>
  <c r="D77" i="11"/>
  <c r="E77" i="11"/>
  <c r="F77" i="11"/>
  <c r="G77" i="11"/>
  <c r="H77" i="11"/>
  <c r="I77" i="11"/>
  <c r="J77" i="11"/>
  <c r="K77" i="11"/>
  <c r="L77" i="11"/>
  <c r="M77" i="11"/>
  <c r="N77" i="11"/>
  <c r="O77" i="11"/>
  <c r="P77" i="11"/>
  <c r="Q77" i="11"/>
  <c r="D78" i="11"/>
  <c r="E78" i="11"/>
  <c r="F78" i="11"/>
  <c r="G78" i="11"/>
  <c r="H78" i="11"/>
  <c r="I78" i="11"/>
  <c r="J78" i="11"/>
  <c r="K78" i="11"/>
  <c r="L78" i="11"/>
  <c r="M78" i="11"/>
  <c r="N78" i="11"/>
  <c r="O78" i="11"/>
  <c r="P78" i="11"/>
  <c r="Q78" i="11"/>
  <c r="D79" i="11"/>
  <c r="E79" i="11"/>
  <c r="F79" i="11"/>
  <c r="G79" i="11"/>
  <c r="H79" i="11"/>
  <c r="I79" i="11"/>
  <c r="J79" i="11"/>
  <c r="K79" i="11"/>
  <c r="L79" i="11"/>
  <c r="M79" i="11"/>
  <c r="N79" i="11"/>
  <c r="O79" i="11"/>
  <c r="P79" i="11"/>
  <c r="Q79" i="11"/>
  <c r="D80" i="11"/>
  <c r="E80" i="11"/>
  <c r="F80" i="11"/>
  <c r="G80" i="11"/>
  <c r="H80" i="11"/>
  <c r="I80" i="11"/>
  <c r="J80" i="11"/>
  <c r="K80" i="11"/>
  <c r="L80" i="11"/>
  <c r="M80" i="11"/>
  <c r="N80" i="11"/>
  <c r="O80" i="11"/>
  <c r="P80" i="11"/>
  <c r="Q80" i="11"/>
  <c r="D81" i="11"/>
  <c r="E81" i="11"/>
  <c r="F81" i="11"/>
  <c r="G81" i="11"/>
  <c r="H81" i="11"/>
  <c r="I81" i="11"/>
  <c r="J81" i="11"/>
  <c r="K81" i="11"/>
  <c r="L81" i="11"/>
  <c r="M81" i="11"/>
  <c r="N81" i="11"/>
  <c r="O81" i="11"/>
  <c r="P81" i="11"/>
  <c r="Q81" i="11"/>
  <c r="D82" i="11"/>
  <c r="E82" i="11"/>
  <c r="F82" i="11"/>
  <c r="G82" i="11"/>
  <c r="H82" i="11"/>
  <c r="I82" i="11"/>
  <c r="J82" i="11"/>
  <c r="K82" i="11"/>
  <c r="L82" i="11"/>
  <c r="M82" i="11"/>
  <c r="N82" i="11"/>
  <c r="O82" i="11"/>
  <c r="P82" i="11"/>
  <c r="Q82" i="11"/>
  <c r="D83" i="11"/>
  <c r="E83" i="11"/>
  <c r="F83" i="11"/>
  <c r="G83" i="11"/>
  <c r="H83" i="11"/>
  <c r="I83" i="11"/>
  <c r="J83" i="11"/>
  <c r="K83" i="11"/>
  <c r="L83" i="11"/>
  <c r="M83" i="11"/>
  <c r="N83" i="11"/>
  <c r="O83" i="11"/>
  <c r="P83" i="11"/>
  <c r="Q83" i="11"/>
  <c r="D84" i="11"/>
  <c r="E84" i="11"/>
  <c r="F84" i="11"/>
  <c r="G84" i="11"/>
  <c r="H84" i="11"/>
  <c r="I84" i="11"/>
  <c r="J84" i="11"/>
  <c r="K84" i="11"/>
  <c r="L84" i="11"/>
  <c r="M84" i="11"/>
  <c r="N84" i="11"/>
  <c r="O84" i="11"/>
  <c r="P84" i="11"/>
  <c r="Q84" i="11"/>
  <c r="D85" i="11"/>
  <c r="E85" i="11"/>
  <c r="F85" i="11"/>
  <c r="G85" i="11"/>
  <c r="H85" i="11"/>
  <c r="I85" i="11"/>
  <c r="J85" i="11"/>
  <c r="K85" i="11"/>
  <c r="L85" i="11"/>
  <c r="M85" i="11"/>
  <c r="N85" i="11"/>
  <c r="O85" i="11"/>
  <c r="P85" i="11"/>
  <c r="Q85" i="11"/>
  <c r="D86" i="11"/>
  <c r="E86" i="11"/>
  <c r="F86" i="11"/>
  <c r="G86" i="11"/>
  <c r="H86" i="11"/>
  <c r="I86" i="11"/>
  <c r="J86" i="11"/>
  <c r="K86" i="11"/>
  <c r="L86" i="11"/>
  <c r="M86" i="11"/>
  <c r="N86" i="11"/>
  <c r="O86" i="11"/>
  <c r="P86" i="11"/>
  <c r="Q86" i="11"/>
  <c r="E74" i="11"/>
  <c r="F74" i="11"/>
  <c r="G74" i="11"/>
  <c r="H74" i="11"/>
  <c r="I74" i="11"/>
  <c r="J74" i="11"/>
  <c r="K74" i="11"/>
  <c r="L74" i="11"/>
  <c r="M74" i="11"/>
  <c r="N74" i="11"/>
  <c r="O74" i="11"/>
  <c r="P74" i="11"/>
  <c r="Q74" i="11"/>
  <c r="D125" i="11"/>
  <c r="E125" i="11"/>
  <c r="F125" i="11"/>
  <c r="G125" i="11"/>
  <c r="H125" i="11"/>
  <c r="I125" i="11"/>
  <c r="J125" i="11"/>
  <c r="K125" i="11"/>
  <c r="L125" i="11"/>
  <c r="M125" i="11"/>
  <c r="N125" i="11"/>
  <c r="O125" i="11"/>
  <c r="P125" i="11"/>
  <c r="Q125" i="11"/>
  <c r="D126" i="11"/>
  <c r="E126" i="11"/>
  <c r="F126" i="11"/>
  <c r="G126" i="11"/>
  <c r="H126" i="11"/>
  <c r="I126" i="11"/>
  <c r="J126" i="11"/>
  <c r="K126" i="11"/>
  <c r="L126" i="11"/>
  <c r="M126" i="11"/>
  <c r="N126" i="11"/>
  <c r="O126" i="11"/>
  <c r="P126" i="11"/>
  <c r="Q126" i="11"/>
  <c r="D127" i="11"/>
  <c r="E127" i="11"/>
  <c r="F127" i="11"/>
  <c r="G127" i="11"/>
  <c r="H127" i="11"/>
  <c r="I127" i="11"/>
  <c r="J127" i="11"/>
  <c r="K127" i="11"/>
  <c r="L127" i="11"/>
  <c r="M127" i="11"/>
  <c r="N127" i="11"/>
  <c r="O127" i="11"/>
  <c r="P127" i="11"/>
  <c r="Q127" i="11"/>
  <c r="D128" i="11"/>
  <c r="E128" i="11"/>
  <c r="F128" i="11"/>
  <c r="G128" i="11"/>
  <c r="H128" i="11"/>
  <c r="I128" i="11"/>
  <c r="J128" i="11"/>
  <c r="K128" i="11"/>
  <c r="L128" i="11"/>
  <c r="M128" i="11"/>
  <c r="N128" i="11"/>
  <c r="O128" i="11"/>
  <c r="P128" i="11"/>
  <c r="Q128" i="11"/>
  <c r="D129" i="11"/>
  <c r="E129" i="11"/>
  <c r="F129" i="11"/>
  <c r="G129" i="11"/>
  <c r="H129" i="11"/>
  <c r="I129" i="11"/>
  <c r="J129" i="11"/>
  <c r="K129" i="11"/>
  <c r="L129" i="11"/>
  <c r="M129" i="11"/>
  <c r="N129" i="11"/>
  <c r="O129" i="11"/>
  <c r="P129" i="11"/>
  <c r="Q129" i="11"/>
  <c r="D130" i="11"/>
  <c r="E130" i="11"/>
  <c r="F130" i="11"/>
  <c r="G130" i="11"/>
  <c r="H130" i="11"/>
  <c r="I130" i="11"/>
  <c r="J130" i="11"/>
  <c r="K130" i="11"/>
  <c r="L130" i="11"/>
  <c r="M130" i="11"/>
  <c r="N130" i="11"/>
  <c r="O130" i="11"/>
  <c r="P130" i="11"/>
  <c r="Q130" i="11"/>
  <c r="D131" i="11"/>
  <c r="E131" i="11"/>
  <c r="F131" i="11"/>
  <c r="G131" i="11"/>
  <c r="H131" i="11"/>
  <c r="I131" i="11"/>
  <c r="J131" i="11"/>
  <c r="K131" i="11"/>
  <c r="L131" i="11"/>
  <c r="M131" i="11"/>
  <c r="N131" i="11"/>
  <c r="O131" i="11"/>
  <c r="P131" i="11"/>
  <c r="Q131" i="11"/>
  <c r="D132" i="11"/>
  <c r="E132" i="11"/>
  <c r="F132" i="11"/>
  <c r="G132" i="11"/>
  <c r="H132" i="11"/>
  <c r="I132" i="11"/>
  <c r="J132" i="11"/>
  <c r="K132" i="11"/>
  <c r="L132" i="11"/>
  <c r="M132" i="11"/>
  <c r="N132" i="11"/>
  <c r="O132" i="11"/>
  <c r="P132" i="11"/>
  <c r="Q132" i="11"/>
  <c r="D133" i="11"/>
  <c r="E133" i="11"/>
  <c r="F133" i="11"/>
  <c r="G133" i="11"/>
  <c r="H133" i="11"/>
  <c r="I133" i="11"/>
  <c r="J133" i="11"/>
  <c r="K133" i="11"/>
  <c r="L133" i="11"/>
  <c r="M133" i="11"/>
  <c r="N133" i="11"/>
  <c r="O133" i="11"/>
  <c r="P133" i="11"/>
  <c r="Q133" i="11"/>
  <c r="D134" i="11"/>
  <c r="E134" i="11"/>
  <c r="F134" i="11"/>
  <c r="G134" i="11"/>
  <c r="H134" i="11"/>
  <c r="I134" i="11"/>
  <c r="J134" i="11"/>
  <c r="K134" i="11"/>
  <c r="L134" i="11"/>
  <c r="M134" i="11"/>
  <c r="N134" i="11"/>
  <c r="O134" i="11"/>
  <c r="P134" i="11"/>
  <c r="Q134" i="11"/>
  <c r="D135" i="11"/>
  <c r="E135" i="11"/>
  <c r="F135" i="11"/>
  <c r="G135" i="11"/>
  <c r="H135" i="11"/>
  <c r="I135" i="11"/>
  <c r="J135" i="11"/>
  <c r="K135" i="11"/>
  <c r="L135" i="11"/>
  <c r="M135" i="11"/>
  <c r="N135" i="11"/>
  <c r="O135" i="11"/>
  <c r="P135" i="11"/>
  <c r="Q135" i="11"/>
  <c r="D136" i="11"/>
  <c r="E136" i="11"/>
  <c r="F136" i="11"/>
  <c r="G136" i="11"/>
  <c r="H136" i="11"/>
  <c r="I136" i="11"/>
  <c r="J136" i="11"/>
  <c r="K136" i="11"/>
  <c r="L136" i="11"/>
  <c r="M136" i="11"/>
  <c r="N136" i="11"/>
  <c r="O136" i="11"/>
  <c r="P136" i="11"/>
  <c r="Q136" i="11"/>
  <c r="E124" i="11"/>
  <c r="F124" i="11"/>
  <c r="G124" i="11"/>
  <c r="H124" i="11"/>
  <c r="I124" i="11"/>
  <c r="J124" i="11"/>
  <c r="K124" i="11"/>
  <c r="L124" i="11"/>
  <c r="M124" i="11"/>
  <c r="N124" i="11"/>
  <c r="O124" i="11"/>
  <c r="P124" i="11"/>
  <c r="Q124" i="11"/>
  <c r="D124" i="11"/>
  <c r="D74" i="11"/>
  <c r="D24" i="11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D34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D75" i="10"/>
  <c r="E75" i="10"/>
  <c r="F75" i="10"/>
  <c r="G75" i="10"/>
  <c r="H75" i="10"/>
  <c r="I75" i="10"/>
  <c r="J75" i="10"/>
  <c r="K75" i="10"/>
  <c r="L75" i="10"/>
  <c r="M75" i="10"/>
  <c r="N75" i="10"/>
  <c r="O75" i="10"/>
  <c r="P75" i="10"/>
  <c r="Q75" i="10"/>
  <c r="D76" i="10"/>
  <c r="E76" i="10"/>
  <c r="F76" i="10"/>
  <c r="G76" i="10"/>
  <c r="H76" i="10"/>
  <c r="I76" i="10"/>
  <c r="J76" i="10"/>
  <c r="K76" i="10"/>
  <c r="L76" i="10"/>
  <c r="M76" i="10"/>
  <c r="N76" i="10"/>
  <c r="O76" i="10"/>
  <c r="P76" i="10"/>
  <c r="Q76" i="10"/>
  <c r="D77" i="10"/>
  <c r="E77" i="10"/>
  <c r="F77" i="10"/>
  <c r="G77" i="10"/>
  <c r="H77" i="10"/>
  <c r="I77" i="10"/>
  <c r="J77" i="10"/>
  <c r="K77" i="10"/>
  <c r="L77" i="10"/>
  <c r="M77" i="10"/>
  <c r="N77" i="10"/>
  <c r="O77" i="10"/>
  <c r="P77" i="10"/>
  <c r="Q77" i="10"/>
  <c r="D78" i="10"/>
  <c r="E78" i="10"/>
  <c r="F78" i="10"/>
  <c r="G78" i="10"/>
  <c r="H78" i="10"/>
  <c r="I78" i="10"/>
  <c r="J78" i="10"/>
  <c r="K78" i="10"/>
  <c r="L78" i="10"/>
  <c r="M78" i="10"/>
  <c r="N78" i="10"/>
  <c r="O78" i="10"/>
  <c r="P78" i="10"/>
  <c r="Q78" i="10"/>
  <c r="D79" i="10"/>
  <c r="E79" i="10"/>
  <c r="F79" i="10"/>
  <c r="G79" i="10"/>
  <c r="H79" i="10"/>
  <c r="I79" i="10"/>
  <c r="J79" i="10"/>
  <c r="K79" i="10"/>
  <c r="L79" i="10"/>
  <c r="M79" i="10"/>
  <c r="N79" i="10"/>
  <c r="O79" i="10"/>
  <c r="P79" i="10"/>
  <c r="Q79" i="10"/>
  <c r="D80" i="10"/>
  <c r="E80" i="10"/>
  <c r="F80" i="10"/>
  <c r="G80" i="10"/>
  <c r="H80" i="10"/>
  <c r="I80" i="10"/>
  <c r="J80" i="10"/>
  <c r="K80" i="10"/>
  <c r="L80" i="10"/>
  <c r="M80" i="10"/>
  <c r="N80" i="10"/>
  <c r="O80" i="10"/>
  <c r="P80" i="10"/>
  <c r="Q80" i="10"/>
  <c r="D81" i="10"/>
  <c r="E81" i="10"/>
  <c r="F81" i="10"/>
  <c r="G81" i="10"/>
  <c r="H81" i="10"/>
  <c r="I81" i="10"/>
  <c r="J81" i="10"/>
  <c r="K81" i="10"/>
  <c r="L81" i="10"/>
  <c r="M81" i="10"/>
  <c r="N81" i="10"/>
  <c r="O81" i="10"/>
  <c r="P81" i="10"/>
  <c r="Q81" i="10"/>
  <c r="D82" i="10"/>
  <c r="E82" i="10"/>
  <c r="F82" i="10"/>
  <c r="G82" i="10"/>
  <c r="H82" i="10"/>
  <c r="I82" i="10"/>
  <c r="J82" i="10"/>
  <c r="K82" i="10"/>
  <c r="L82" i="10"/>
  <c r="M82" i="10"/>
  <c r="N82" i="10"/>
  <c r="O82" i="10"/>
  <c r="P82" i="10"/>
  <c r="Q82" i="10"/>
  <c r="D83" i="10"/>
  <c r="E83" i="10"/>
  <c r="F83" i="10"/>
  <c r="G83" i="10"/>
  <c r="H83" i="10"/>
  <c r="I83" i="10"/>
  <c r="J83" i="10"/>
  <c r="K83" i="10"/>
  <c r="L83" i="10"/>
  <c r="M83" i="10"/>
  <c r="N83" i="10"/>
  <c r="O83" i="10"/>
  <c r="P83" i="10"/>
  <c r="Q83" i="10"/>
  <c r="D84" i="10"/>
  <c r="E84" i="10"/>
  <c r="F84" i="10"/>
  <c r="G84" i="10"/>
  <c r="H84" i="10"/>
  <c r="I84" i="10"/>
  <c r="J84" i="10"/>
  <c r="K84" i="10"/>
  <c r="L84" i="10"/>
  <c r="M84" i="10"/>
  <c r="N84" i="10"/>
  <c r="O84" i="10"/>
  <c r="P84" i="10"/>
  <c r="Q84" i="10"/>
  <c r="D85" i="10"/>
  <c r="E85" i="10"/>
  <c r="F85" i="10"/>
  <c r="G85" i="10"/>
  <c r="H85" i="10"/>
  <c r="I85" i="10"/>
  <c r="J85" i="10"/>
  <c r="K85" i="10"/>
  <c r="L85" i="10"/>
  <c r="M85" i="10"/>
  <c r="N85" i="10"/>
  <c r="O85" i="10"/>
  <c r="P85" i="10"/>
  <c r="Q85" i="10"/>
  <c r="D86" i="10"/>
  <c r="E86" i="10"/>
  <c r="F86" i="10"/>
  <c r="G86" i="10"/>
  <c r="H86" i="10"/>
  <c r="I86" i="10"/>
  <c r="J86" i="10"/>
  <c r="K86" i="10"/>
  <c r="L86" i="10"/>
  <c r="M86" i="10"/>
  <c r="N86" i="10"/>
  <c r="O86" i="10"/>
  <c r="P86" i="10"/>
  <c r="Q86" i="10"/>
  <c r="E74" i="10"/>
  <c r="F74" i="10"/>
  <c r="G74" i="10"/>
  <c r="H74" i="10"/>
  <c r="I74" i="10"/>
  <c r="J74" i="10"/>
  <c r="K74" i="10"/>
  <c r="L74" i="10"/>
  <c r="M74" i="10"/>
  <c r="N74" i="10"/>
  <c r="O74" i="10"/>
  <c r="P74" i="10"/>
  <c r="Q74" i="10"/>
  <c r="D125" i="10"/>
  <c r="E125" i="10"/>
  <c r="F125" i="10"/>
  <c r="G125" i="10"/>
  <c r="H125" i="10"/>
  <c r="I125" i="10"/>
  <c r="J125" i="10"/>
  <c r="K125" i="10"/>
  <c r="L125" i="10"/>
  <c r="M125" i="10"/>
  <c r="N125" i="10"/>
  <c r="O125" i="10"/>
  <c r="P125" i="10"/>
  <c r="Q125" i="10"/>
  <c r="D126" i="10"/>
  <c r="E126" i="10"/>
  <c r="F126" i="10"/>
  <c r="G126" i="10"/>
  <c r="H126" i="10"/>
  <c r="I126" i="10"/>
  <c r="J126" i="10"/>
  <c r="K126" i="10"/>
  <c r="L126" i="10"/>
  <c r="M126" i="10"/>
  <c r="N126" i="10"/>
  <c r="O126" i="10"/>
  <c r="P126" i="10"/>
  <c r="Q126" i="10"/>
  <c r="D127" i="10"/>
  <c r="E127" i="10"/>
  <c r="F127" i="10"/>
  <c r="G127" i="10"/>
  <c r="H127" i="10"/>
  <c r="I127" i="10"/>
  <c r="J127" i="10"/>
  <c r="K127" i="10"/>
  <c r="L127" i="10"/>
  <c r="M127" i="10"/>
  <c r="N127" i="10"/>
  <c r="O127" i="10"/>
  <c r="P127" i="10"/>
  <c r="Q127" i="10"/>
  <c r="D128" i="10"/>
  <c r="E128" i="10"/>
  <c r="F128" i="10"/>
  <c r="G128" i="10"/>
  <c r="H128" i="10"/>
  <c r="I128" i="10"/>
  <c r="J128" i="10"/>
  <c r="K128" i="10"/>
  <c r="L128" i="10"/>
  <c r="M128" i="10"/>
  <c r="N128" i="10"/>
  <c r="O128" i="10"/>
  <c r="P128" i="10"/>
  <c r="Q128" i="10"/>
  <c r="D129" i="10"/>
  <c r="E129" i="10"/>
  <c r="F129" i="10"/>
  <c r="G129" i="10"/>
  <c r="H129" i="10"/>
  <c r="I129" i="10"/>
  <c r="J129" i="10"/>
  <c r="K129" i="10"/>
  <c r="L129" i="10"/>
  <c r="M129" i="10"/>
  <c r="N129" i="10"/>
  <c r="O129" i="10"/>
  <c r="P129" i="10"/>
  <c r="Q129" i="10"/>
  <c r="D130" i="10"/>
  <c r="E130" i="10"/>
  <c r="F130" i="10"/>
  <c r="G130" i="10"/>
  <c r="H130" i="10"/>
  <c r="I130" i="10"/>
  <c r="J130" i="10"/>
  <c r="K130" i="10"/>
  <c r="L130" i="10"/>
  <c r="M130" i="10"/>
  <c r="N130" i="10"/>
  <c r="O130" i="10"/>
  <c r="P130" i="10"/>
  <c r="Q130" i="10"/>
  <c r="D131" i="10"/>
  <c r="E131" i="10"/>
  <c r="F131" i="10"/>
  <c r="G131" i="10"/>
  <c r="H131" i="10"/>
  <c r="I131" i="10"/>
  <c r="J131" i="10"/>
  <c r="K131" i="10"/>
  <c r="L131" i="10"/>
  <c r="M131" i="10"/>
  <c r="N131" i="10"/>
  <c r="O131" i="10"/>
  <c r="P131" i="10"/>
  <c r="Q131" i="10"/>
  <c r="D132" i="10"/>
  <c r="E132" i="10"/>
  <c r="F132" i="10"/>
  <c r="G132" i="10"/>
  <c r="H132" i="10"/>
  <c r="I132" i="10"/>
  <c r="J132" i="10"/>
  <c r="K132" i="10"/>
  <c r="L132" i="10"/>
  <c r="M132" i="10"/>
  <c r="N132" i="10"/>
  <c r="O132" i="10"/>
  <c r="P132" i="10"/>
  <c r="Q132" i="10"/>
  <c r="D133" i="10"/>
  <c r="E133" i="10"/>
  <c r="F133" i="10"/>
  <c r="G133" i="10"/>
  <c r="H133" i="10"/>
  <c r="I133" i="10"/>
  <c r="J133" i="10"/>
  <c r="K133" i="10"/>
  <c r="L133" i="10"/>
  <c r="M133" i="10"/>
  <c r="N133" i="10"/>
  <c r="O133" i="10"/>
  <c r="P133" i="10"/>
  <c r="Q133" i="10"/>
  <c r="D134" i="10"/>
  <c r="E134" i="10"/>
  <c r="F134" i="10"/>
  <c r="G134" i="10"/>
  <c r="H134" i="10"/>
  <c r="I134" i="10"/>
  <c r="J134" i="10"/>
  <c r="K134" i="10"/>
  <c r="L134" i="10"/>
  <c r="M134" i="10"/>
  <c r="N134" i="10"/>
  <c r="O134" i="10"/>
  <c r="P134" i="10"/>
  <c r="Q134" i="10"/>
  <c r="D135" i="10"/>
  <c r="E135" i="10"/>
  <c r="F135" i="10"/>
  <c r="G135" i="10"/>
  <c r="H135" i="10"/>
  <c r="I135" i="10"/>
  <c r="J135" i="10"/>
  <c r="K135" i="10"/>
  <c r="L135" i="10"/>
  <c r="M135" i="10"/>
  <c r="N135" i="10"/>
  <c r="O135" i="10"/>
  <c r="P135" i="10"/>
  <c r="Q135" i="10"/>
  <c r="D136" i="10"/>
  <c r="E136" i="10"/>
  <c r="F136" i="10"/>
  <c r="G136" i="10"/>
  <c r="H136" i="10"/>
  <c r="I136" i="10"/>
  <c r="J136" i="10"/>
  <c r="K136" i="10"/>
  <c r="L136" i="10"/>
  <c r="M136" i="10"/>
  <c r="N136" i="10"/>
  <c r="O136" i="10"/>
  <c r="P136" i="10"/>
  <c r="Q136" i="10"/>
  <c r="E124" i="10"/>
  <c r="F124" i="10"/>
  <c r="G124" i="10"/>
  <c r="H124" i="10"/>
  <c r="I124" i="10"/>
  <c r="J124" i="10"/>
  <c r="K124" i="10"/>
  <c r="L124" i="10"/>
  <c r="M124" i="10"/>
  <c r="N124" i="10"/>
  <c r="O124" i="10"/>
  <c r="P124" i="10"/>
  <c r="Q124" i="10"/>
  <c r="D124" i="10"/>
  <c r="D74" i="10"/>
  <c r="D24" i="10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D86" i="7"/>
  <c r="E86" i="7"/>
  <c r="F86" i="7"/>
  <c r="G86" i="7"/>
  <c r="H86" i="7"/>
  <c r="I86" i="7"/>
  <c r="J86" i="7"/>
  <c r="K86" i="7"/>
  <c r="L86" i="7"/>
  <c r="M86" i="7"/>
  <c r="N86" i="7"/>
  <c r="O86" i="7"/>
  <c r="P86" i="7"/>
  <c r="Q86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D126" i="7"/>
  <c r="E126" i="7"/>
  <c r="F126" i="7"/>
  <c r="G126" i="7"/>
  <c r="H126" i="7"/>
  <c r="I126" i="7"/>
  <c r="J126" i="7"/>
  <c r="K126" i="7"/>
  <c r="L126" i="7"/>
  <c r="M126" i="7"/>
  <c r="N126" i="7"/>
  <c r="O126" i="7"/>
  <c r="P126" i="7"/>
  <c r="Q126" i="7"/>
  <c r="D127" i="7"/>
  <c r="E127" i="7"/>
  <c r="F127" i="7"/>
  <c r="G127" i="7"/>
  <c r="H127" i="7"/>
  <c r="I127" i="7"/>
  <c r="J127" i="7"/>
  <c r="K127" i="7"/>
  <c r="L127" i="7"/>
  <c r="M127" i="7"/>
  <c r="N127" i="7"/>
  <c r="O127" i="7"/>
  <c r="P127" i="7"/>
  <c r="Q127" i="7"/>
  <c r="D128" i="7"/>
  <c r="E128" i="7"/>
  <c r="F128" i="7"/>
  <c r="G128" i="7"/>
  <c r="H128" i="7"/>
  <c r="I128" i="7"/>
  <c r="J128" i="7"/>
  <c r="K128" i="7"/>
  <c r="L128" i="7"/>
  <c r="M128" i="7"/>
  <c r="N128" i="7"/>
  <c r="O128" i="7"/>
  <c r="P128" i="7"/>
  <c r="Q128" i="7"/>
  <c r="D129" i="7"/>
  <c r="E129" i="7"/>
  <c r="F129" i="7"/>
  <c r="G129" i="7"/>
  <c r="H129" i="7"/>
  <c r="I129" i="7"/>
  <c r="J129" i="7"/>
  <c r="K129" i="7"/>
  <c r="L129" i="7"/>
  <c r="M129" i="7"/>
  <c r="N129" i="7"/>
  <c r="O129" i="7"/>
  <c r="P129" i="7"/>
  <c r="Q129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D134" i="7"/>
  <c r="E134" i="7"/>
  <c r="F134" i="7"/>
  <c r="G134" i="7"/>
  <c r="H134" i="7"/>
  <c r="I134" i="7"/>
  <c r="J134" i="7"/>
  <c r="K134" i="7"/>
  <c r="L134" i="7"/>
  <c r="M134" i="7"/>
  <c r="N134" i="7"/>
  <c r="O134" i="7"/>
  <c r="P134" i="7"/>
  <c r="Q134" i="7"/>
  <c r="D135" i="7"/>
  <c r="E135" i="7"/>
  <c r="F135" i="7"/>
  <c r="G135" i="7"/>
  <c r="H135" i="7"/>
  <c r="I135" i="7"/>
  <c r="J135" i="7"/>
  <c r="K135" i="7"/>
  <c r="L135" i="7"/>
  <c r="M135" i="7"/>
  <c r="N135" i="7"/>
  <c r="O135" i="7"/>
  <c r="P135" i="7"/>
  <c r="Q135" i="7"/>
  <c r="D136" i="7"/>
  <c r="E136" i="7"/>
  <c r="F136" i="7"/>
  <c r="G136" i="7"/>
  <c r="H136" i="7"/>
  <c r="I136" i="7"/>
  <c r="J136" i="7"/>
  <c r="K136" i="7"/>
  <c r="L136" i="7"/>
  <c r="M136" i="7"/>
  <c r="N136" i="7"/>
  <c r="O136" i="7"/>
  <c r="P136" i="7"/>
  <c r="Q136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D124" i="7"/>
  <c r="D74" i="7"/>
  <c r="D24" i="7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D71" i="14"/>
  <c r="E71" i="14"/>
  <c r="F71" i="14"/>
  <c r="G71" i="14"/>
  <c r="H71" i="14"/>
  <c r="I71" i="14"/>
  <c r="J71" i="14"/>
  <c r="K71" i="14"/>
  <c r="L71" i="14"/>
  <c r="M71" i="14"/>
  <c r="N71" i="14"/>
  <c r="O71" i="14"/>
  <c r="P71" i="14"/>
  <c r="Q71" i="14"/>
  <c r="D72" i="14"/>
  <c r="E72" i="14"/>
  <c r="F72" i="14"/>
  <c r="G72" i="14"/>
  <c r="H72" i="14"/>
  <c r="I72" i="14"/>
  <c r="J72" i="14"/>
  <c r="K72" i="14"/>
  <c r="L72" i="14"/>
  <c r="M72" i="14"/>
  <c r="N72" i="14"/>
  <c r="O72" i="14"/>
  <c r="P72" i="14"/>
  <c r="Q72" i="14"/>
  <c r="D73" i="14"/>
  <c r="E73" i="14"/>
  <c r="F73" i="14"/>
  <c r="G73" i="14"/>
  <c r="H73" i="14"/>
  <c r="I73" i="14"/>
  <c r="J73" i="14"/>
  <c r="K73" i="14"/>
  <c r="L73" i="14"/>
  <c r="M73" i="14"/>
  <c r="N73" i="14"/>
  <c r="O73" i="14"/>
  <c r="P73" i="14"/>
  <c r="Q73" i="14"/>
  <c r="E70" i="14"/>
  <c r="F70" i="14"/>
  <c r="G70" i="14"/>
  <c r="H70" i="14"/>
  <c r="I70" i="14"/>
  <c r="J70" i="14"/>
  <c r="K70" i="14"/>
  <c r="L70" i="14"/>
  <c r="M70" i="14"/>
  <c r="N70" i="14"/>
  <c r="O70" i="14"/>
  <c r="P70" i="14"/>
  <c r="Q70" i="14"/>
  <c r="D121" i="14"/>
  <c r="E121" i="14"/>
  <c r="F121" i="14"/>
  <c r="G121" i="14"/>
  <c r="H121" i="14"/>
  <c r="I121" i="14"/>
  <c r="J121" i="14"/>
  <c r="K121" i="14"/>
  <c r="L121" i="14"/>
  <c r="M121" i="14"/>
  <c r="N121" i="14"/>
  <c r="O121" i="14"/>
  <c r="P121" i="14"/>
  <c r="Q121" i="14"/>
  <c r="D122" i="14"/>
  <c r="E122" i="14"/>
  <c r="F122" i="14"/>
  <c r="G122" i="14"/>
  <c r="H122" i="14"/>
  <c r="I122" i="14"/>
  <c r="J122" i="14"/>
  <c r="K122" i="14"/>
  <c r="L122" i="14"/>
  <c r="M122" i="14"/>
  <c r="N122" i="14"/>
  <c r="O122" i="14"/>
  <c r="P122" i="14"/>
  <c r="Q122" i="14"/>
  <c r="D123" i="14"/>
  <c r="E123" i="14"/>
  <c r="F123" i="14"/>
  <c r="G123" i="14"/>
  <c r="H123" i="14"/>
  <c r="I123" i="14"/>
  <c r="J123" i="14"/>
  <c r="K123" i="14"/>
  <c r="L123" i="14"/>
  <c r="M123" i="14"/>
  <c r="N123" i="14"/>
  <c r="O123" i="14"/>
  <c r="P123" i="14"/>
  <c r="Q123" i="14"/>
  <c r="E120" i="14"/>
  <c r="F120" i="14"/>
  <c r="G120" i="14"/>
  <c r="H120" i="14"/>
  <c r="I120" i="14"/>
  <c r="J120" i="14"/>
  <c r="K120" i="14"/>
  <c r="L120" i="14"/>
  <c r="M120" i="14"/>
  <c r="N120" i="14"/>
  <c r="O120" i="14"/>
  <c r="P120" i="14"/>
  <c r="Q120" i="14"/>
  <c r="D120" i="14"/>
  <c r="D70" i="14"/>
  <c r="D20" i="14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D22" i="13"/>
  <c r="E22" i="13"/>
  <c r="F22" i="13"/>
  <c r="G22" i="13"/>
  <c r="H22" i="13"/>
  <c r="I22" i="13"/>
  <c r="J22" i="13"/>
  <c r="K22" i="13"/>
  <c r="L22" i="13"/>
  <c r="M22" i="13"/>
  <c r="N22" i="13"/>
  <c r="O22" i="13"/>
  <c r="P22" i="13"/>
  <c r="Q22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D71" i="13"/>
  <c r="E71" i="13"/>
  <c r="F71" i="13"/>
  <c r="G71" i="13"/>
  <c r="H71" i="13"/>
  <c r="I71" i="13"/>
  <c r="J71" i="13"/>
  <c r="K71" i="13"/>
  <c r="L71" i="13"/>
  <c r="M71" i="13"/>
  <c r="N71" i="13"/>
  <c r="O71" i="13"/>
  <c r="P71" i="13"/>
  <c r="Q71" i="13"/>
  <c r="D72" i="13"/>
  <c r="E72" i="13"/>
  <c r="F72" i="13"/>
  <c r="G72" i="13"/>
  <c r="H72" i="13"/>
  <c r="I72" i="13"/>
  <c r="J72" i="13"/>
  <c r="K72" i="13"/>
  <c r="L72" i="13"/>
  <c r="M72" i="13"/>
  <c r="N72" i="13"/>
  <c r="O72" i="13"/>
  <c r="P72" i="13"/>
  <c r="Q72" i="13"/>
  <c r="D73" i="13"/>
  <c r="E73" i="13"/>
  <c r="F73" i="13"/>
  <c r="G73" i="13"/>
  <c r="H73" i="13"/>
  <c r="I73" i="13"/>
  <c r="J73" i="13"/>
  <c r="K73" i="13"/>
  <c r="L73" i="13"/>
  <c r="M73" i="13"/>
  <c r="N73" i="13"/>
  <c r="O73" i="13"/>
  <c r="P73" i="13"/>
  <c r="Q73" i="13"/>
  <c r="E70" i="13"/>
  <c r="F70" i="13"/>
  <c r="G70" i="13"/>
  <c r="H70" i="13"/>
  <c r="I70" i="13"/>
  <c r="J70" i="13"/>
  <c r="K70" i="13"/>
  <c r="L70" i="13"/>
  <c r="M70" i="13"/>
  <c r="N70" i="13"/>
  <c r="O70" i="13"/>
  <c r="P70" i="13"/>
  <c r="Q70" i="13"/>
  <c r="D121" i="13"/>
  <c r="E121" i="13"/>
  <c r="F121" i="13"/>
  <c r="G121" i="13"/>
  <c r="H121" i="13"/>
  <c r="I121" i="13"/>
  <c r="J121" i="13"/>
  <c r="K121" i="13"/>
  <c r="L121" i="13"/>
  <c r="M121" i="13"/>
  <c r="N121" i="13"/>
  <c r="O121" i="13"/>
  <c r="P121" i="13"/>
  <c r="Q121" i="13"/>
  <c r="D122" i="13"/>
  <c r="E122" i="13"/>
  <c r="F122" i="13"/>
  <c r="G122" i="13"/>
  <c r="H122" i="13"/>
  <c r="I122" i="13"/>
  <c r="J122" i="13"/>
  <c r="K122" i="13"/>
  <c r="L122" i="13"/>
  <c r="M122" i="13"/>
  <c r="N122" i="13"/>
  <c r="O122" i="13"/>
  <c r="P122" i="13"/>
  <c r="Q122" i="13"/>
  <c r="D123" i="13"/>
  <c r="E123" i="13"/>
  <c r="F123" i="13"/>
  <c r="G123" i="13"/>
  <c r="H123" i="13"/>
  <c r="I123" i="13"/>
  <c r="J123" i="13"/>
  <c r="K123" i="13"/>
  <c r="L123" i="13"/>
  <c r="M123" i="13"/>
  <c r="N123" i="13"/>
  <c r="O123" i="13"/>
  <c r="P123" i="13"/>
  <c r="Q123" i="13"/>
  <c r="E120" i="13"/>
  <c r="F120" i="13"/>
  <c r="G120" i="13"/>
  <c r="H120" i="13"/>
  <c r="I120" i="13"/>
  <c r="J120" i="13"/>
  <c r="K120" i="13"/>
  <c r="L120" i="13"/>
  <c r="M120" i="13"/>
  <c r="N120" i="13"/>
  <c r="O120" i="13"/>
  <c r="P120" i="13"/>
  <c r="Q120" i="13"/>
  <c r="D120" i="13"/>
  <c r="D70" i="13"/>
  <c r="D20" i="13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D71" i="11"/>
  <c r="E71" i="11"/>
  <c r="F71" i="11"/>
  <c r="G71" i="11"/>
  <c r="H71" i="11"/>
  <c r="I71" i="11"/>
  <c r="J71" i="11"/>
  <c r="K71" i="11"/>
  <c r="L71" i="11"/>
  <c r="M71" i="11"/>
  <c r="N71" i="11"/>
  <c r="O71" i="11"/>
  <c r="P71" i="11"/>
  <c r="Q71" i="11"/>
  <c r="D72" i="11"/>
  <c r="E72" i="11"/>
  <c r="F72" i="11"/>
  <c r="G72" i="11"/>
  <c r="H72" i="11"/>
  <c r="I72" i="11"/>
  <c r="J72" i="11"/>
  <c r="K72" i="11"/>
  <c r="L72" i="11"/>
  <c r="M72" i="11"/>
  <c r="N72" i="11"/>
  <c r="O72" i="11"/>
  <c r="P72" i="11"/>
  <c r="Q72" i="11"/>
  <c r="D73" i="11"/>
  <c r="E73" i="11"/>
  <c r="F73" i="11"/>
  <c r="G73" i="11"/>
  <c r="H73" i="11"/>
  <c r="I73" i="11"/>
  <c r="J73" i="11"/>
  <c r="K73" i="11"/>
  <c r="L73" i="11"/>
  <c r="M73" i="11"/>
  <c r="N73" i="11"/>
  <c r="O73" i="11"/>
  <c r="P73" i="11"/>
  <c r="Q73" i="11"/>
  <c r="E70" i="11"/>
  <c r="F70" i="11"/>
  <c r="G70" i="11"/>
  <c r="H70" i="11"/>
  <c r="I70" i="11"/>
  <c r="J70" i="11"/>
  <c r="K70" i="11"/>
  <c r="L70" i="11"/>
  <c r="M70" i="11"/>
  <c r="N70" i="11"/>
  <c r="O70" i="11"/>
  <c r="P70" i="11"/>
  <c r="Q70" i="11"/>
  <c r="D121" i="11"/>
  <c r="E121" i="11"/>
  <c r="F121" i="11"/>
  <c r="G121" i="11"/>
  <c r="H121" i="11"/>
  <c r="I121" i="11"/>
  <c r="J121" i="11"/>
  <c r="K121" i="11"/>
  <c r="L121" i="11"/>
  <c r="M121" i="11"/>
  <c r="N121" i="11"/>
  <c r="O121" i="11"/>
  <c r="P121" i="11"/>
  <c r="Q121" i="11"/>
  <c r="D122" i="11"/>
  <c r="E122" i="11"/>
  <c r="F122" i="11"/>
  <c r="G122" i="11"/>
  <c r="H122" i="11"/>
  <c r="I122" i="11"/>
  <c r="J122" i="11"/>
  <c r="K122" i="11"/>
  <c r="L122" i="11"/>
  <c r="M122" i="11"/>
  <c r="N122" i="11"/>
  <c r="O122" i="11"/>
  <c r="P122" i="11"/>
  <c r="Q122" i="11"/>
  <c r="D123" i="11"/>
  <c r="E123" i="11"/>
  <c r="F123" i="11"/>
  <c r="G123" i="11"/>
  <c r="H123" i="11"/>
  <c r="I123" i="11"/>
  <c r="J123" i="11"/>
  <c r="K123" i="11"/>
  <c r="L123" i="11"/>
  <c r="M123" i="11"/>
  <c r="N123" i="11"/>
  <c r="O123" i="11"/>
  <c r="P123" i="11"/>
  <c r="Q123" i="11"/>
  <c r="E120" i="11"/>
  <c r="F120" i="11"/>
  <c r="G120" i="11"/>
  <c r="H120" i="11"/>
  <c r="I120" i="11"/>
  <c r="J120" i="11"/>
  <c r="K120" i="11"/>
  <c r="L120" i="11"/>
  <c r="M120" i="11"/>
  <c r="N120" i="11"/>
  <c r="O120" i="11"/>
  <c r="P120" i="11"/>
  <c r="Q120" i="11"/>
  <c r="D120" i="11"/>
  <c r="D70" i="11"/>
  <c r="D20" i="11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D71" i="10"/>
  <c r="E71" i="10"/>
  <c r="F71" i="10"/>
  <c r="G71" i="10"/>
  <c r="H71" i="10"/>
  <c r="I71" i="10"/>
  <c r="J71" i="10"/>
  <c r="K71" i="10"/>
  <c r="L71" i="10"/>
  <c r="M71" i="10"/>
  <c r="N71" i="10"/>
  <c r="O71" i="10"/>
  <c r="P71" i="10"/>
  <c r="Q71" i="10"/>
  <c r="D72" i="10"/>
  <c r="E72" i="10"/>
  <c r="F72" i="10"/>
  <c r="G72" i="10"/>
  <c r="H72" i="10"/>
  <c r="I72" i="10"/>
  <c r="J72" i="10"/>
  <c r="K72" i="10"/>
  <c r="L72" i="10"/>
  <c r="M72" i="10"/>
  <c r="N72" i="10"/>
  <c r="O72" i="10"/>
  <c r="P72" i="10"/>
  <c r="Q72" i="10"/>
  <c r="D73" i="10"/>
  <c r="E73" i="10"/>
  <c r="F73" i="10"/>
  <c r="G73" i="10"/>
  <c r="H73" i="10"/>
  <c r="I73" i="10"/>
  <c r="J73" i="10"/>
  <c r="K73" i="10"/>
  <c r="L73" i="10"/>
  <c r="M73" i="10"/>
  <c r="N73" i="10"/>
  <c r="O73" i="10"/>
  <c r="P73" i="10"/>
  <c r="Q73" i="10"/>
  <c r="E70" i="10"/>
  <c r="F70" i="10"/>
  <c r="G70" i="10"/>
  <c r="H70" i="10"/>
  <c r="I70" i="10"/>
  <c r="J70" i="10"/>
  <c r="K70" i="10"/>
  <c r="L70" i="10"/>
  <c r="M70" i="10"/>
  <c r="N70" i="10"/>
  <c r="O70" i="10"/>
  <c r="P70" i="10"/>
  <c r="Q70" i="10"/>
  <c r="D121" i="10"/>
  <c r="E121" i="10"/>
  <c r="F121" i="10"/>
  <c r="G121" i="10"/>
  <c r="H121" i="10"/>
  <c r="I121" i="10"/>
  <c r="J121" i="10"/>
  <c r="K121" i="10"/>
  <c r="L121" i="10"/>
  <c r="M121" i="10"/>
  <c r="N121" i="10"/>
  <c r="O121" i="10"/>
  <c r="P121" i="10"/>
  <c r="Q121" i="10"/>
  <c r="D122" i="10"/>
  <c r="E122" i="10"/>
  <c r="F122" i="10"/>
  <c r="G122" i="10"/>
  <c r="H122" i="10"/>
  <c r="I122" i="10"/>
  <c r="J122" i="10"/>
  <c r="K122" i="10"/>
  <c r="L122" i="10"/>
  <c r="M122" i="10"/>
  <c r="N122" i="10"/>
  <c r="O122" i="10"/>
  <c r="P122" i="10"/>
  <c r="Q122" i="10"/>
  <c r="D123" i="10"/>
  <c r="E123" i="10"/>
  <c r="F123" i="10"/>
  <c r="G123" i="10"/>
  <c r="H123" i="10"/>
  <c r="I123" i="10"/>
  <c r="J123" i="10"/>
  <c r="K123" i="10"/>
  <c r="L123" i="10"/>
  <c r="M123" i="10"/>
  <c r="N123" i="10"/>
  <c r="O123" i="10"/>
  <c r="P123" i="10"/>
  <c r="Q123" i="10"/>
  <c r="E120" i="10"/>
  <c r="F120" i="10"/>
  <c r="G120" i="10"/>
  <c r="H120" i="10"/>
  <c r="I120" i="10"/>
  <c r="J120" i="10"/>
  <c r="K120" i="10"/>
  <c r="L120" i="10"/>
  <c r="M120" i="10"/>
  <c r="N120" i="10"/>
  <c r="O120" i="10"/>
  <c r="P120" i="10"/>
  <c r="Q120" i="10"/>
  <c r="D120" i="10"/>
  <c r="D70" i="10"/>
  <c r="D20" i="10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D71" i="7"/>
  <c r="E71" i="7"/>
  <c r="F71" i="7"/>
  <c r="G71" i="7"/>
  <c r="H71" i="7"/>
  <c r="I71" i="7"/>
  <c r="J71" i="7"/>
  <c r="K71" i="7"/>
  <c r="L71" i="7"/>
  <c r="M71" i="7"/>
  <c r="N71" i="7"/>
  <c r="O71" i="7"/>
  <c r="P71" i="7"/>
  <c r="Q71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D121" i="7"/>
  <c r="E121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D122" i="7"/>
  <c r="E122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D120" i="7"/>
  <c r="D70" i="7"/>
  <c r="D20" i="7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D69" i="14"/>
  <c r="E69" i="14"/>
  <c r="F69" i="14"/>
  <c r="G69" i="14"/>
  <c r="H69" i="14"/>
  <c r="I69" i="14"/>
  <c r="J69" i="14"/>
  <c r="K69" i="14"/>
  <c r="L69" i="14"/>
  <c r="M69" i="14"/>
  <c r="N69" i="14"/>
  <c r="O69" i="14"/>
  <c r="P69" i="14"/>
  <c r="Q69" i="14"/>
  <c r="E68" i="14"/>
  <c r="F68" i="14"/>
  <c r="G68" i="14"/>
  <c r="H68" i="14"/>
  <c r="I68" i="14"/>
  <c r="J68" i="14"/>
  <c r="K68" i="14"/>
  <c r="L68" i="14"/>
  <c r="M68" i="14"/>
  <c r="N68" i="14"/>
  <c r="O68" i="14"/>
  <c r="P68" i="14"/>
  <c r="Q68" i="14"/>
  <c r="D119" i="14"/>
  <c r="E119" i="14"/>
  <c r="F119" i="14"/>
  <c r="G119" i="14"/>
  <c r="H119" i="14"/>
  <c r="I119" i="14"/>
  <c r="J119" i="14"/>
  <c r="K119" i="14"/>
  <c r="L119" i="14"/>
  <c r="M119" i="14"/>
  <c r="N119" i="14"/>
  <c r="O119" i="14"/>
  <c r="P119" i="14"/>
  <c r="Q119" i="14"/>
  <c r="E118" i="14"/>
  <c r="F118" i="14"/>
  <c r="G118" i="14"/>
  <c r="H118" i="14"/>
  <c r="I118" i="14"/>
  <c r="J118" i="14"/>
  <c r="K118" i="14"/>
  <c r="L118" i="14"/>
  <c r="M118" i="14"/>
  <c r="N118" i="14"/>
  <c r="O118" i="14"/>
  <c r="P118" i="14"/>
  <c r="Q118" i="14"/>
  <c r="D118" i="14"/>
  <c r="D68" i="14"/>
  <c r="D18" i="14"/>
  <c r="D19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D69" i="13"/>
  <c r="E69" i="13"/>
  <c r="F69" i="13"/>
  <c r="G69" i="13"/>
  <c r="H69" i="13"/>
  <c r="I69" i="13"/>
  <c r="J69" i="13"/>
  <c r="K69" i="13"/>
  <c r="L69" i="13"/>
  <c r="M69" i="13"/>
  <c r="N69" i="13"/>
  <c r="O69" i="13"/>
  <c r="P69" i="13"/>
  <c r="Q69" i="13"/>
  <c r="E68" i="13"/>
  <c r="F68" i="13"/>
  <c r="G68" i="13"/>
  <c r="H68" i="13"/>
  <c r="I68" i="13"/>
  <c r="J68" i="13"/>
  <c r="K68" i="13"/>
  <c r="L68" i="13"/>
  <c r="M68" i="13"/>
  <c r="N68" i="13"/>
  <c r="O68" i="13"/>
  <c r="P68" i="13"/>
  <c r="Q68" i="13"/>
  <c r="D119" i="13"/>
  <c r="E119" i="13"/>
  <c r="F119" i="13"/>
  <c r="G119" i="13"/>
  <c r="H119" i="13"/>
  <c r="I119" i="13"/>
  <c r="J119" i="13"/>
  <c r="K119" i="13"/>
  <c r="L119" i="13"/>
  <c r="M119" i="13"/>
  <c r="N119" i="13"/>
  <c r="O119" i="13"/>
  <c r="P119" i="13"/>
  <c r="Q119" i="13"/>
  <c r="E118" i="13"/>
  <c r="F118" i="13"/>
  <c r="G118" i="13"/>
  <c r="H118" i="13"/>
  <c r="I118" i="13"/>
  <c r="J118" i="13"/>
  <c r="K118" i="13"/>
  <c r="L118" i="13"/>
  <c r="M118" i="13"/>
  <c r="N118" i="13"/>
  <c r="O118" i="13"/>
  <c r="P118" i="13"/>
  <c r="Q118" i="13"/>
  <c r="D118" i="13"/>
  <c r="D68" i="13"/>
  <c r="D18" i="13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D69" i="11"/>
  <c r="E69" i="11"/>
  <c r="F69" i="11"/>
  <c r="G69" i="11"/>
  <c r="H69" i="11"/>
  <c r="I69" i="11"/>
  <c r="J69" i="11"/>
  <c r="K69" i="11"/>
  <c r="L69" i="11"/>
  <c r="M69" i="11"/>
  <c r="N69" i="11"/>
  <c r="O69" i="11"/>
  <c r="P69" i="11"/>
  <c r="Q69" i="11"/>
  <c r="E68" i="11"/>
  <c r="F68" i="11"/>
  <c r="G68" i="11"/>
  <c r="H68" i="11"/>
  <c r="I68" i="11"/>
  <c r="J68" i="11"/>
  <c r="K68" i="11"/>
  <c r="L68" i="11"/>
  <c r="M68" i="11"/>
  <c r="N68" i="11"/>
  <c r="O68" i="11"/>
  <c r="P68" i="11"/>
  <c r="Q68" i="11"/>
  <c r="D119" i="11"/>
  <c r="E119" i="11"/>
  <c r="F119" i="11"/>
  <c r="G119" i="11"/>
  <c r="H119" i="11"/>
  <c r="I119" i="11"/>
  <c r="J119" i="11"/>
  <c r="K119" i="11"/>
  <c r="L119" i="11"/>
  <c r="M119" i="11"/>
  <c r="N119" i="11"/>
  <c r="O119" i="11"/>
  <c r="P119" i="11"/>
  <c r="Q119" i="11"/>
  <c r="E118" i="11"/>
  <c r="F118" i="11"/>
  <c r="G118" i="11"/>
  <c r="H118" i="11"/>
  <c r="I118" i="11"/>
  <c r="J118" i="11"/>
  <c r="K118" i="11"/>
  <c r="L118" i="11"/>
  <c r="M118" i="11"/>
  <c r="N118" i="11"/>
  <c r="O118" i="11"/>
  <c r="P118" i="11"/>
  <c r="Q118" i="11"/>
  <c r="D118" i="11"/>
  <c r="D68" i="11"/>
  <c r="D18" i="11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D69" i="10"/>
  <c r="E69" i="10"/>
  <c r="F69" i="10"/>
  <c r="G69" i="10"/>
  <c r="H69" i="10"/>
  <c r="I69" i="10"/>
  <c r="J69" i="10"/>
  <c r="K69" i="10"/>
  <c r="L69" i="10"/>
  <c r="M69" i="10"/>
  <c r="N69" i="10"/>
  <c r="O69" i="10"/>
  <c r="P69" i="10"/>
  <c r="Q69" i="10"/>
  <c r="E68" i="10"/>
  <c r="F68" i="10"/>
  <c r="G68" i="10"/>
  <c r="H68" i="10"/>
  <c r="I68" i="10"/>
  <c r="J68" i="10"/>
  <c r="K68" i="10"/>
  <c r="L68" i="10"/>
  <c r="M68" i="10"/>
  <c r="N68" i="10"/>
  <c r="O68" i="10"/>
  <c r="P68" i="10"/>
  <c r="Q68" i="10"/>
  <c r="D119" i="10"/>
  <c r="E119" i="10"/>
  <c r="F119" i="10"/>
  <c r="G119" i="10"/>
  <c r="H119" i="10"/>
  <c r="I119" i="10"/>
  <c r="J119" i="10"/>
  <c r="K119" i="10"/>
  <c r="L119" i="10"/>
  <c r="M119" i="10"/>
  <c r="N119" i="10"/>
  <c r="O119" i="10"/>
  <c r="P119" i="10"/>
  <c r="Q119" i="10"/>
  <c r="E118" i="10"/>
  <c r="F118" i="10"/>
  <c r="G118" i="10"/>
  <c r="H118" i="10"/>
  <c r="I118" i="10"/>
  <c r="J118" i="10"/>
  <c r="K118" i="10"/>
  <c r="L118" i="10"/>
  <c r="M118" i="10"/>
  <c r="N118" i="10"/>
  <c r="O118" i="10"/>
  <c r="P118" i="10"/>
  <c r="Q118" i="10"/>
  <c r="D118" i="10"/>
  <c r="D68" i="10"/>
  <c r="D18" i="10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D119" i="7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E118" i="7"/>
  <c r="F118" i="7"/>
  <c r="G118" i="7"/>
  <c r="H118" i="7"/>
  <c r="I118" i="7"/>
  <c r="J118" i="7"/>
  <c r="K118" i="7"/>
  <c r="L118" i="7"/>
  <c r="M118" i="7"/>
  <c r="N118" i="7"/>
  <c r="O118" i="7"/>
  <c r="P118" i="7"/>
  <c r="Q118" i="7"/>
  <c r="D118" i="7"/>
  <c r="D68" i="7"/>
  <c r="D18" i="7"/>
  <c r="E117" i="14"/>
  <c r="F117" i="14"/>
  <c r="G117" i="14"/>
  <c r="H117" i="14"/>
  <c r="I117" i="14"/>
  <c r="J117" i="14"/>
  <c r="K117" i="14"/>
  <c r="L117" i="14"/>
  <c r="M117" i="14"/>
  <c r="N117" i="14"/>
  <c r="O117" i="14"/>
  <c r="P117" i="14"/>
  <c r="Q117" i="14"/>
  <c r="D117" i="14"/>
  <c r="E67" i="14"/>
  <c r="F67" i="14"/>
  <c r="G67" i="14"/>
  <c r="H67" i="14"/>
  <c r="I67" i="14"/>
  <c r="J67" i="14"/>
  <c r="K67" i="14"/>
  <c r="L67" i="14"/>
  <c r="M67" i="14"/>
  <c r="N67" i="14"/>
  <c r="O67" i="14"/>
  <c r="P67" i="14"/>
  <c r="Q67" i="14"/>
  <c r="D6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D17" i="14"/>
  <c r="E117" i="13"/>
  <c r="F117" i="13"/>
  <c r="G117" i="13"/>
  <c r="H117" i="13"/>
  <c r="I117" i="13"/>
  <c r="J117" i="13"/>
  <c r="K117" i="13"/>
  <c r="L117" i="13"/>
  <c r="M117" i="13"/>
  <c r="N117" i="13"/>
  <c r="O117" i="13"/>
  <c r="P117" i="13"/>
  <c r="Q117" i="13"/>
  <c r="D117" i="13"/>
  <c r="E67" i="13"/>
  <c r="F67" i="13"/>
  <c r="G67" i="13"/>
  <c r="H67" i="13"/>
  <c r="I67" i="13"/>
  <c r="J67" i="13"/>
  <c r="K67" i="13"/>
  <c r="L67" i="13"/>
  <c r="M67" i="13"/>
  <c r="N67" i="13"/>
  <c r="O67" i="13"/>
  <c r="P67" i="13"/>
  <c r="Q67" i="13"/>
  <c r="D67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D17" i="13"/>
  <c r="E117" i="11"/>
  <c r="F117" i="11"/>
  <c r="G117" i="11"/>
  <c r="H117" i="11"/>
  <c r="I117" i="11"/>
  <c r="J117" i="11"/>
  <c r="K117" i="11"/>
  <c r="L117" i="11"/>
  <c r="M117" i="11"/>
  <c r="N117" i="11"/>
  <c r="O117" i="11"/>
  <c r="P117" i="11"/>
  <c r="Q117" i="11"/>
  <c r="D117" i="11"/>
  <c r="E67" i="11"/>
  <c r="F67" i="11"/>
  <c r="G67" i="11"/>
  <c r="H67" i="11"/>
  <c r="I67" i="11"/>
  <c r="J67" i="11"/>
  <c r="K67" i="11"/>
  <c r="L67" i="11"/>
  <c r="M67" i="11"/>
  <c r="N67" i="11"/>
  <c r="O67" i="11"/>
  <c r="P67" i="11"/>
  <c r="Q67" i="11"/>
  <c r="D6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D17" i="11"/>
  <c r="E117" i="10"/>
  <c r="F117" i="10"/>
  <c r="G117" i="10"/>
  <c r="H117" i="10"/>
  <c r="I117" i="10"/>
  <c r="J117" i="10"/>
  <c r="K117" i="10"/>
  <c r="L117" i="10"/>
  <c r="M117" i="10"/>
  <c r="N117" i="10"/>
  <c r="O117" i="10"/>
  <c r="P117" i="10"/>
  <c r="Q117" i="10"/>
  <c r="D117" i="10"/>
  <c r="E67" i="10"/>
  <c r="F67" i="10"/>
  <c r="G67" i="10"/>
  <c r="H67" i="10"/>
  <c r="I67" i="10"/>
  <c r="J67" i="10"/>
  <c r="K67" i="10"/>
  <c r="L67" i="10"/>
  <c r="M67" i="10"/>
  <c r="N67" i="10"/>
  <c r="O67" i="10"/>
  <c r="P67" i="10"/>
  <c r="Q67" i="10"/>
  <c r="D6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D17" i="10"/>
  <c r="E117" i="7"/>
  <c r="F117" i="7"/>
  <c r="G117" i="7"/>
  <c r="H117" i="7"/>
  <c r="I117" i="7"/>
  <c r="J117" i="7"/>
  <c r="K117" i="7"/>
  <c r="L117" i="7"/>
  <c r="M117" i="7"/>
  <c r="N117" i="7"/>
  <c r="O117" i="7"/>
  <c r="P117" i="7"/>
  <c r="Q117" i="7"/>
  <c r="D117" i="7"/>
  <c r="Q67" i="7"/>
  <c r="E67" i="7"/>
  <c r="F67" i="7"/>
  <c r="G67" i="7"/>
  <c r="H67" i="7"/>
  <c r="I67" i="7"/>
  <c r="J67" i="7"/>
  <c r="K67" i="7"/>
  <c r="L67" i="7"/>
  <c r="M67" i="7"/>
  <c r="N67" i="7"/>
  <c r="O67" i="7"/>
  <c r="P67" i="7"/>
  <c r="D6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D17" i="7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D64" i="14"/>
  <c r="E64" i="14"/>
  <c r="F64" i="14"/>
  <c r="G64" i="14"/>
  <c r="H64" i="14"/>
  <c r="I64" i="14"/>
  <c r="J64" i="14"/>
  <c r="K64" i="14"/>
  <c r="L64" i="14"/>
  <c r="M64" i="14"/>
  <c r="N64" i="14"/>
  <c r="O64" i="14"/>
  <c r="P64" i="14"/>
  <c r="Q64" i="14"/>
  <c r="D65" i="14"/>
  <c r="E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D66" i="14"/>
  <c r="E66" i="14"/>
  <c r="F66" i="14"/>
  <c r="G66" i="14"/>
  <c r="H66" i="14"/>
  <c r="I66" i="14"/>
  <c r="J66" i="14"/>
  <c r="K66" i="14"/>
  <c r="L66" i="14"/>
  <c r="M66" i="14"/>
  <c r="N66" i="14"/>
  <c r="O66" i="14"/>
  <c r="P66" i="14"/>
  <c r="Q66" i="14"/>
  <c r="E63" i="14"/>
  <c r="F63" i="14"/>
  <c r="G63" i="14"/>
  <c r="H63" i="14"/>
  <c r="I63" i="14"/>
  <c r="J63" i="14"/>
  <c r="K63" i="14"/>
  <c r="L63" i="14"/>
  <c r="M63" i="14"/>
  <c r="N63" i="14"/>
  <c r="O63" i="14"/>
  <c r="P63" i="14"/>
  <c r="Q63" i="14"/>
  <c r="D114" i="14"/>
  <c r="E114" i="14"/>
  <c r="F114" i="14"/>
  <c r="G114" i="14"/>
  <c r="H114" i="14"/>
  <c r="I114" i="14"/>
  <c r="J114" i="14"/>
  <c r="K114" i="14"/>
  <c r="L114" i="14"/>
  <c r="M114" i="14"/>
  <c r="N114" i="14"/>
  <c r="O114" i="14"/>
  <c r="P114" i="14"/>
  <c r="Q114" i="14"/>
  <c r="D115" i="14"/>
  <c r="E115" i="14"/>
  <c r="F115" i="14"/>
  <c r="G115" i="14"/>
  <c r="H115" i="14"/>
  <c r="I115" i="14"/>
  <c r="J115" i="14"/>
  <c r="K115" i="14"/>
  <c r="L115" i="14"/>
  <c r="M115" i="14"/>
  <c r="N115" i="14"/>
  <c r="O115" i="14"/>
  <c r="P115" i="14"/>
  <c r="Q115" i="14"/>
  <c r="D116" i="14"/>
  <c r="E116" i="14"/>
  <c r="F116" i="14"/>
  <c r="G116" i="14"/>
  <c r="H116" i="14"/>
  <c r="I116" i="14"/>
  <c r="J116" i="14"/>
  <c r="K116" i="14"/>
  <c r="L116" i="14"/>
  <c r="M116" i="14"/>
  <c r="N116" i="14"/>
  <c r="O116" i="14"/>
  <c r="P116" i="14"/>
  <c r="Q116" i="14"/>
  <c r="E113" i="14"/>
  <c r="F113" i="14"/>
  <c r="G113" i="14"/>
  <c r="H113" i="14"/>
  <c r="I113" i="14"/>
  <c r="J113" i="14"/>
  <c r="K113" i="14"/>
  <c r="L113" i="14"/>
  <c r="M113" i="14"/>
  <c r="N113" i="14"/>
  <c r="O113" i="14"/>
  <c r="P113" i="14"/>
  <c r="Q113" i="14"/>
  <c r="D113" i="14"/>
  <c r="D63" i="14"/>
  <c r="D13" i="14"/>
  <c r="D14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D16" i="13"/>
  <c r="E16" i="13"/>
  <c r="F16" i="13"/>
  <c r="G16" i="13"/>
  <c r="H16" i="13"/>
  <c r="I16" i="13"/>
  <c r="J16" i="13"/>
  <c r="K16" i="13"/>
  <c r="L16" i="13"/>
  <c r="M16" i="13"/>
  <c r="N16" i="13"/>
  <c r="O16" i="13"/>
  <c r="P16" i="13"/>
  <c r="Q16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D64" i="13"/>
  <c r="E64" i="13"/>
  <c r="F64" i="13"/>
  <c r="G64" i="13"/>
  <c r="H64" i="13"/>
  <c r="I64" i="13"/>
  <c r="J64" i="13"/>
  <c r="K64" i="13"/>
  <c r="L64" i="13"/>
  <c r="M64" i="13"/>
  <c r="N64" i="13"/>
  <c r="O64" i="13"/>
  <c r="P64" i="13"/>
  <c r="Q64" i="13"/>
  <c r="D65" i="13"/>
  <c r="E65" i="13"/>
  <c r="F65" i="13"/>
  <c r="G65" i="13"/>
  <c r="H65" i="13"/>
  <c r="I65" i="13"/>
  <c r="J65" i="13"/>
  <c r="K65" i="13"/>
  <c r="L65" i="13"/>
  <c r="M65" i="13"/>
  <c r="N65" i="13"/>
  <c r="O65" i="13"/>
  <c r="P65" i="13"/>
  <c r="Q65" i="13"/>
  <c r="D66" i="13"/>
  <c r="E66" i="13"/>
  <c r="F66" i="13"/>
  <c r="G66" i="13"/>
  <c r="H66" i="13"/>
  <c r="I66" i="13"/>
  <c r="J66" i="13"/>
  <c r="K66" i="13"/>
  <c r="L66" i="13"/>
  <c r="M66" i="13"/>
  <c r="N66" i="13"/>
  <c r="O66" i="13"/>
  <c r="P66" i="13"/>
  <c r="Q66" i="13"/>
  <c r="E63" i="13"/>
  <c r="F63" i="13"/>
  <c r="G63" i="13"/>
  <c r="H63" i="13"/>
  <c r="I63" i="13"/>
  <c r="J63" i="13"/>
  <c r="K63" i="13"/>
  <c r="L63" i="13"/>
  <c r="M63" i="13"/>
  <c r="N63" i="13"/>
  <c r="O63" i="13"/>
  <c r="P63" i="13"/>
  <c r="Q63" i="13"/>
  <c r="D114" i="13"/>
  <c r="E114" i="13"/>
  <c r="F114" i="13"/>
  <c r="G114" i="13"/>
  <c r="H114" i="13"/>
  <c r="I114" i="13"/>
  <c r="J114" i="13"/>
  <c r="K114" i="13"/>
  <c r="L114" i="13"/>
  <c r="M114" i="13"/>
  <c r="N114" i="13"/>
  <c r="O114" i="13"/>
  <c r="P114" i="13"/>
  <c r="Q114" i="13"/>
  <c r="D115" i="13"/>
  <c r="E115" i="13"/>
  <c r="F115" i="13"/>
  <c r="G115" i="13"/>
  <c r="H115" i="13"/>
  <c r="I115" i="13"/>
  <c r="J115" i="13"/>
  <c r="K115" i="13"/>
  <c r="L115" i="13"/>
  <c r="M115" i="13"/>
  <c r="N115" i="13"/>
  <c r="O115" i="13"/>
  <c r="P115" i="13"/>
  <c r="Q115" i="13"/>
  <c r="D116" i="13"/>
  <c r="E116" i="13"/>
  <c r="F116" i="13"/>
  <c r="G116" i="13"/>
  <c r="H116" i="13"/>
  <c r="I116" i="13"/>
  <c r="J116" i="13"/>
  <c r="K116" i="13"/>
  <c r="L116" i="13"/>
  <c r="M116" i="13"/>
  <c r="N116" i="13"/>
  <c r="O116" i="13"/>
  <c r="P116" i="13"/>
  <c r="Q116" i="13"/>
  <c r="E113" i="13"/>
  <c r="F113" i="13"/>
  <c r="G113" i="13"/>
  <c r="H113" i="13"/>
  <c r="I113" i="13"/>
  <c r="J113" i="13"/>
  <c r="K113" i="13"/>
  <c r="L113" i="13"/>
  <c r="M113" i="13"/>
  <c r="N113" i="13"/>
  <c r="O113" i="13"/>
  <c r="P113" i="13"/>
  <c r="Q113" i="13"/>
  <c r="D113" i="13"/>
  <c r="D63" i="13"/>
  <c r="D13" i="13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D64" i="11"/>
  <c r="E64" i="11"/>
  <c r="F64" i="11"/>
  <c r="G64" i="11"/>
  <c r="H64" i="11"/>
  <c r="I64" i="11"/>
  <c r="J64" i="11"/>
  <c r="K64" i="11"/>
  <c r="L64" i="11"/>
  <c r="M64" i="11"/>
  <c r="N64" i="11"/>
  <c r="O64" i="11"/>
  <c r="P64" i="11"/>
  <c r="Q64" i="11"/>
  <c r="D65" i="11"/>
  <c r="E65" i="11"/>
  <c r="F65" i="11"/>
  <c r="G65" i="11"/>
  <c r="H65" i="11"/>
  <c r="I65" i="11"/>
  <c r="J65" i="11"/>
  <c r="K65" i="11"/>
  <c r="L65" i="11"/>
  <c r="M65" i="11"/>
  <c r="N65" i="11"/>
  <c r="O65" i="11"/>
  <c r="P65" i="11"/>
  <c r="Q65" i="11"/>
  <c r="D66" i="11"/>
  <c r="E66" i="11"/>
  <c r="F66" i="11"/>
  <c r="G66" i="11"/>
  <c r="H66" i="11"/>
  <c r="I66" i="11"/>
  <c r="J66" i="11"/>
  <c r="K66" i="11"/>
  <c r="L66" i="11"/>
  <c r="M66" i="11"/>
  <c r="N66" i="11"/>
  <c r="O66" i="11"/>
  <c r="P66" i="11"/>
  <c r="Q66" i="11"/>
  <c r="E63" i="11"/>
  <c r="F63" i="11"/>
  <c r="G63" i="11"/>
  <c r="H63" i="11"/>
  <c r="I63" i="11"/>
  <c r="J63" i="11"/>
  <c r="K63" i="11"/>
  <c r="L63" i="11"/>
  <c r="M63" i="11"/>
  <c r="N63" i="11"/>
  <c r="O63" i="11"/>
  <c r="P63" i="11"/>
  <c r="Q63" i="11"/>
  <c r="D114" i="11"/>
  <c r="E114" i="11"/>
  <c r="F114" i="11"/>
  <c r="G114" i="11"/>
  <c r="H114" i="11"/>
  <c r="I114" i="11"/>
  <c r="J114" i="11"/>
  <c r="K114" i="11"/>
  <c r="L114" i="11"/>
  <c r="M114" i="11"/>
  <c r="N114" i="11"/>
  <c r="O114" i="11"/>
  <c r="P114" i="11"/>
  <c r="Q114" i="11"/>
  <c r="D115" i="11"/>
  <c r="E115" i="11"/>
  <c r="F115" i="11"/>
  <c r="G115" i="11"/>
  <c r="H115" i="11"/>
  <c r="I115" i="11"/>
  <c r="J115" i="11"/>
  <c r="K115" i="11"/>
  <c r="L115" i="11"/>
  <c r="M115" i="11"/>
  <c r="N115" i="11"/>
  <c r="O115" i="11"/>
  <c r="P115" i="11"/>
  <c r="Q115" i="11"/>
  <c r="D116" i="11"/>
  <c r="E116" i="11"/>
  <c r="F116" i="11"/>
  <c r="G116" i="11"/>
  <c r="H116" i="11"/>
  <c r="I116" i="11"/>
  <c r="J116" i="11"/>
  <c r="K116" i="11"/>
  <c r="L116" i="11"/>
  <c r="M116" i="11"/>
  <c r="N116" i="11"/>
  <c r="O116" i="11"/>
  <c r="P116" i="11"/>
  <c r="Q116" i="11"/>
  <c r="E113" i="11"/>
  <c r="F113" i="11"/>
  <c r="G113" i="11"/>
  <c r="H113" i="11"/>
  <c r="I113" i="11"/>
  <c r="J113" i="11"/>
  <c r="K113" i="11"/>
  <c r="L113" i="11"/>
  <c r="M113" i="11"/>
  <c r="N113" i="11"/>
  <c r="O113" i="11"/>
  <c r="P113" i="11"/>
  <c r="Q113" i="11"/>
  <c r="D113" i="11"/>
  <c r="D63" i="11"/>
  <c r="D13" i="11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D64" i="10"/>
  <c r="E64" i="10"/>
  <c r="F64" i="10"/>
  <c r="G64" i="10"/>
  <c r="H64" i="10"/>
  <c r="I64" i="10"/>
  <c r="J64" i="10"/>
  <c r="K64" i="10"/>
  <c r="L64" i="10"/>
  <c r="M64" i="10"/>
  <c r="N64" i="10"/>
  <c r="O64" i="10"/>
  <c r="P64" i="10"/>
  <c r="Q64" i="10"/>
  <c r="D65" i="10"/>
  <c r="E65" i="10"/>
  <c r="F65" i="10"/>
  <c r="G65" i="10"/>
  <c r="H65" i="10"/>
  <c r="I65" i="10"/>
  <c r="J65" i="10"/>
  <c r="K65" i="10"/>
  <c r="L65" i="10"/>
  <c r="M65" i="10"/>
  <c r="N65" i="10"/>
  <c r="O65" i="10"/>
  <c r="P65" i="10"/>
  <c r="Q65" i="10"/>
  <c r="D66" i="10"/>
  <c r="E66" i="10"/>
  <c r="F66" i="10"/>
  <c r="G66" i="10"/>
  <c r="H66" i="10"/>
  <c r="I66" i="10"/>
  <c r="J66" i="10"/>
  <c r="K66" i="10"/>
  <c r="L66" i="10"/>
  <c r="M66" i="10"/>
  <c r="N66" i="10"/>
  <c r="O66" i="10"/>
  <c r="P66" i="10"/>
  <c r="Q66" i="10"/>
  <c r="E63" i="10"/>
  <c r="F63" i="10"/>
  <c r="G63" i="10"/>
  <c r="H63" i="10"/>
  <c r="I63" i="10"/>
  <c r="J63" i="10"/>
  <c r="K63" i="10"/>
  <c r="L63" i="10"/>
  <c r="M63" i="10"/>
  <c r="N63" i="10"/>
  <c r="O63" i="10"/>
  <c r="P63" i="10"/>
  <c r="Q63" i="10"/>
  <c r="D116" i="10"/>
  <c r="E116" i="10"/>
  <c r="F116" i="10"/>
  <c r="G116" i="10"/>
  <c r="H116" i="10"/>
  <c r="I116" i="10"/>
  <c r="J116" i="10"/>
  <c r="K116" i="10"/>
  <c r="L116" i="10"/>
  <c r="M116" i="10"/>
  <c r="N116" i="10"/>
  <c r="O116" i="10"/>
  <c r="P116" i="10"/>
  <c r="Q116" i="10"/>
  <c r="D114" i="10"/>
  <c r="E114" i="10"/>
  <c r="F114" i="10"/>
  <c r="G114" i="10"/>
  <c r="H114" i="10"/>
  <c r="I114" i="10"/>
  <c r="J114" i="10"/>
  <c r="K114" i="10"/>
  <c r="L114" i="10"/>
  <c r="M114" i="10"/>
  <c r="N114" i="10"/>
  <c r="O114" i="10"/>
  <c r="P114" i="10"/>
  <c r="Q114" i="10"/>
  <c r="D115" i="10"/>
  <c r="E115" i="10"/>
  <c r="F115" i="10"/>
  <c r="G115" i="10"/>
  <c r="H115" i="10"/>
  <c r="I115" i="10"/>
  <c r="J115" i="10"/>
  <c r="K115" i="10"/>
  <c r="L115" i="10"/>
  <c r="M115" i="10"/>
  <c r="N115" i="10"/>
  <c r="O115" i="10"/>
  <c r="P115" i="10"/>
  <c r="Q115" i="10"/>
  <c r="E113" i="10"/>
  <c r="F113" i="10"/>
  <c r="G113" i="10"/>
  <c r="H113" i="10"/>
  <c r="I113" i="10"/>
  <c r="J113" i="10"/>
  <c r="K113" i="10"/>
  <c r="L113" i="10"/>
  <c r="M113" i="10"/>
  <c r="N113" i="10"/>
  <c r="O113" i="10"/>
  <c r="P113" i="10"/>
  <c r="Q113" i="10"/>
  <c r="D113" i="10"/>
  <c r="D63" i="10"/>
  <c r="D13" i="10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D114" i="7"/>
  <c r="E114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D115" i="7"/>
  <c r="E115" i="7"/>
  <c r="F115" i="7"/>
  <c r="G115" i="7"/>
  <c r="H115" i="7"/>
  <c r="I115" i="7"/>
  <c r="J115" i="7"/>
  <c r="K115" i="7"/>
  <c r="L115" i="7"/>
  <c r="M115" i="7"/>
  <c r="N115" i="7"/>
  <c r="O115" i="7"/>
  <c r="P115" i="7"/>
  <c r="Q115" i="7"/>
  <c r="D116" i="7"/>
  <c r="E116" i="7"/>
  <c r="F116" i="7"/>
  <c r="G116" i="7"/>
  <c r="H116" i="7"/>
  <c r="I116" i="7"/>
  <c r="J116" i="7"/>
  <c r="K116" i="7"/>
  <c r="L116" i="7"/>
  <c r="M116" i="7"/>
  <c r="N116" i="7"/>
  <c r="O116" i="7"/>
  <c r="P116" i="7"/>
  <c r="Q116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D113" i="7"/>
  <c r="D63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D13" i="7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D58" i="14"/>
  <c r="E58" i="14"/>
  <c r="F58" i="14"/>
  <c r="G58" i="14"/>
  <c r="H58" i="14"/>
  <c r="I58" i="14"/>
  <c r="J58" i="14"/>
  <c r="K58" i="14"/>
  <c r="L58" i="14"/>
  <c r="M58" i="14"/>
  <c r="N58" i="14"/>
  <c r="O58" i="14"/>
  <c r="P58" i="14"/>
  <c r="Q58" i="14"/>
  <c r="D59" i="14"/>
  <c r="E59" i="14"/>
  <c r="F59" i="14"/>
  <c r="G59" i="14"/>
  <c r="H59" i="14"/>
  <c r="I59" i="14"/>
  <c r="J59" i="14"/>
  <c r="K59" i="14"/>
  <c r="L59" i="14"/>
  <c r="M59" i="14"/>
  <c r="N59" i="14"/>
  <c r="O59" i="14"/>
  <c r="P59" i="14"/>
  <c r="Q59" i="14"/>
  <c r="D60" i="14"/>
  <c r="E60" i="14"/>
  <c r="F60" i="14"/>
  <c r="G60" i="14"/>
  <c r="H60" i="14"/>
  <c r="I60" i="14"/>
  <c r="J60" i="14"/>
  <c r="K60" i="14"/>
  <c r="L60" i="14"/>
  <c r="M60" i="14"/>
  <c r="N60" i="14"/>
  <c r="O60" i="14"/>
  <c r="P60" i="14"/>
  <c r="Q60" i="14"/>
  <c r="E57" i="14"/>
  <c r="F57" i="14"/>
  <c r="G57" i="14"/>
  <c r="H57" i="14"/>
  <c r="I57" i="14"/>
  <c r="J57" i="14"/>
  <c r="K57" i="14"/>
  <c r="L57" i="14"/>
  <c r="M57" i="14"/>
  <c r="N57" i="14"/>
  <c r="O57" i="14"/>
  <c r="P57" i="14"/>
  <c r="Q57" i="14"/>
  <c r="D108" i="14"/>
  <c r="E108" i="14"/>
  <c r="F108" i="14"/>
  <c r="G108" i="14"/>
  <c r="H108" i="14"/>
  <c r="I108" i="14"/>
  <c r="J108" i="14"/>
  <c r="K108" i="14"/>
  <c r="L108" i="14"/>
  <c r="M108" i="14"/>
  <c r="N108" i="14"/>
  <c r="O108" i="14"/>
  <c r="P108" i="14"/>
  <c r="Q108" i="14"/>
  <c r="D109" i="14"/>
  <c r="E109" i="14"/>
  <c r="F109" i="14"/>
  <c r="G109" i="14"/>
  <c r="H109" i="14"/>
  <c r="I109" i="14"/>
  <c r="J109" i="14"/>
  <c r="K109" i="14"/>
  <c r="L109" i="14"/>
  <c r="M109" i="14"/>
  <c r="N109" i="14"/>
  <c r="O109" i="14"/>
  <c r="P109" i="14"/>
  <c r="Q109" i="14"/>
  <c r="D110" i="14"/>
  <c r="E110" i="14"/>
  <c r="F110" i="14"/>
  <c r="G110" i="14"/>
  <c r="H110" i="14"/>
  <c r="I110" i="14"/>
  <c r="J110" i="14"/>
  <c r="K110" i="14"/>
  <c r="L110" i="14"/>
  <c r="M110" i="14"/>
  <c r="N110" i="14"/>
  <c r="O110" i="14"/>
  <c r="P110" i="14"/>
  <c r="Q110" i="14"/>
  <c r="E107" i="14"/>
  <c r="F107" i="14"/>
  <c r="G107" i="14"/>
  <c r="H107" i="14"/>
  <c r="I107" i="14"/>
  <c r="J107" i="14"/>
  <c r="K107" i="14"/>
  <c r="L107" i="14"/>
  <c r="M107" i="14"/>
  <c r="N107" i="14"/>
  <c r="O107" i="14"/>
  <c r="P107" i="14"/>
  <c r="Q107" i="14"/>
  <c r="D107" i="14"/>
  <c r="D57" i="14"/>
  <c r="D7" i="14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D58" i="13"/>
  <c r="E58" i="13"/>
  <c r="F58" i="13"/>
  <c r="G58" i="13"/>
  <c r="H58" i="13"/>
  <c r="I58" i="13"/>
  <c r="J58" i="13"/>
  <c r="K58" i="13"/>
  <c r="L58" i="13"/>
  <c r="M58" i="13"/>
  <c r="N58" i="13"/>
  <c r="O58" i="13"/>
  <c r="P58" i="13"/>
  <c r="Q58" i="13"/>
  <c r="D59" i="13"/>
  <c r="E59" i="13"/>
  <c r="F59" i="13"/>
  <c r="G59" i="13"/>
  <c r="H59" i="13"/>
  <c r="I59" i="13"/>
  <c r="J59" i="13"/>
  <c r="K59" i="13"/>
  <c r="L59" i="13"/>
  <c r="M59" i="13"/>
  <c r="N59" i="13"/>
  <c r="O59" i="13"/>
  <c r="P59" i="13"/>
  <c r="Q59" i="13"/>
  <c r="D60" i="13"/>
  <c r="E60" i="13"/>
  <c r="F60" i="13"/>
  <c r="G60" i="13"/>
  <c r="H60" i="13"/>
  <c r="I60" i="13"/>
  <c r="J60" i="13"/>
  <c r="K60" i="13"/>
  <c r="L60" i="13"/>
  <c r="M60" i="13"/>
  <c r="N60" i="13"/>
  <c r="O60" i="13"/>
  <c r="P60" i="13"/>
  <c r="Q60" i="13"/>
  <c r="E57" i="13"/>
  <c r="F57" i="13"/>
  <c r="G57" i="13"/>
  <c r="H57" i="13"/>
  <c r="I57" i="13"/>
  <c r="J57" i="13"/>
  <c r="K57" i="13"/>
  <c r="L57" i="13"/>
  <c r="M57" i="13"/>
  <c r="N57" i="13"/>
  <c r="O57" i="13"/>
  <c r="P57" i="13"/>
  <c r="Q57" i="13"/>
  <c r="D108" i="13"/>
  <c r="E108" i="13"/>
  <c r="F108" i="13"/>
  <c r="G108" i="13"/>
  <c r="H108" i="13"/>
  <c r="I108" i="13"/>
  <c r="J108" i="13"/>
  <c r="K108" i="13"/>
  <c r="L108" i="13"/>
  <c r="M108" i="13"/>
  <c r="N108" i="13"/>
  <c r="O108" i="13"/>
  <c r="P108" i="13"/>
  <c r="Q108" i="13"/>
  <c r="D109" i="13"/>
  <c r="E109" i="13"/>
  <c r="F109" i="13"/>
  <c r="G109" i="13"/>
  <c r="H109" i="13"/>
  <c r="I109" i="13"/>
  <c r="J109" i="13"/>
  <c r="K109" i="13"/>
  <c r="L109" i="13"/>
  <c r="M109" i="13"/>
  <c r="N109" i="13"/>
  <c r="O109" i="13"/>
  <c r="P109" i="13"/>
  <c r="Q109" i="13"/>
  <c r="D110" i="13"/>
  <c r="E110" i="13"/>
  <c r="F110" i="13"/>
  <c r="G110" i="13"/>
  <c r="H110" i="13"/>
  <c r="I110" i="13"/>
  <c r="J110" i="13"/>
  <c r="K110" i="13"/>
  <c r="L110" i="13"/>
  <c r="M110" i="13"/>
  <c r="N110" i="13"/>
  <c r="O110" i="13"/>
  <c r="P110" i="13"/>
  <c r="Q110" i="13"/>
  <c r="E107" i="13"/>
  <c r="F107" i="13"/>
  <c r="G107" i="13"/>
  <c r="H107" i="13"/>
  <c r="I107" i="13"/>
  <c r="J107" i="13"/>
  <c r="K107" i="13"/>
  <c r="L107" i="13"/>
  <c r="M107" i="13"/>
  <c r="N107" i="13"/>
  <c r="O107" i="13"/>
  <c r="P107" i="13"/>
  <c r="Q107" i="13"/>
  <c r="D107" i="13"/>
  <c r="D57" i="13"/>
  <c r="D7" i="13"/>
  <c r="D108" i="11"/>
  <c r="E108" i="11"/>
  <c r="F108" i="11"/>
  <c r="G108" i="11"/>
  <c r="H108" i="11"/>
  <c r="I108" i="11"/>
  <c r="J108" i="11"/>
  <c r="K108" i="11"/>
  <c r="L108" i="11"/>
  <c r="M108" i="11"/>
  <c r="N108" i="11"/>
  <c r="O108" i="11"/>
  <c r="P108" i="11"/>
  <c r="Q108" i="11"/>
  <c r="D109" i="11"/>
  <c r="E109" i="11"/>
  <c r="F109" i="11"/>
  <c r="G109" i="11"/>
  <c r="H109" i="11"/>
  <c r="I109" i="11"/>
  <c r="J109" i="11"/>
  <c r="K109" i="11"/>
  <c r="L109" i="11"/>
  <c r="M109" i="11"/>
  <c r="N109" i="11"/>
  <c r="O109" i="11"/>
  <c r="P109" i="11"/>
  <c r="Q109" i="11"/>
  <c r="D110" i="11"/>
  <c r="E110" i="11"/>
  <c r="F110" i="11"/>
  <c r="G110" i="11"/>
  <c r="H110" i="11"/>
  <c r="I110" i="11"/>
  <c r="J110" i="11"/>
  <c r="K110" i="11"/>
  <c r="L110" i="11"/>
  <c r="M110" i="11"/>
  <c r="N110" i="11"/>
  <c r="O110" i="11"/>
  <c r="P110" i="11"/>
  <c r="Q110" i="11"/>
  <c r="E107" i="11"/>
  <c r="F107" i="11"/>
  <c r="G107" i="11"/>
  <c r="H107" i="11"/>
  <c r="I107" i="11"/>
  <c r="J107" i="11"/>
  <c r="K107" i="11"/>
  <c r="L107" i="11"/>
  <c r="M107" i="11"/>
  <c r="N107" i="11"/>
  <c r="O107" i="11"/>
  <c r="P107" i="11"/>
  <c r="Q107" i="11"/>
  <c r="D107" i="11"/>
  <c r="D58" i="11"/>
  <c r="E58" i="11"/>
  <c r="F58" i="11"/>
  <c r="G58" i="11"/>
  <c r="H58" i="11"/>
  <c r="I58" i="11"/>
  <c r="J58" i="11"/>
  <c r="K58" i="11"/>
  <c r="L58" i="11"/>
  <c r="M58" i="11"/>
  <c r="N58" i="11"/>
  <c r="O58" i="11"/>
  <c r="P58" i="11"/>
  <c r="Q58" i="11"/>
  <c r="D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Q59" i="11"/>
  <c r="D60" i="11"/>
  <c r="E60" i="11"/>
  <c r="F60" i="11"/>
  <c r="G60" i="11"/>
  <c r="H60" i="11"/>
  <c r="I60" i="11"/>
  <c r="J60" i="11"/>
  <c r="K60" i="11"/>
  <c r="L60" i="11"/>
  <c r="M60" i="11"/>
  <c r="N60" i="11"/>
  <c r="O60" i="11"/>
  <c r="P60" i="11"/>
  <c r="Q60" i="11"/>
  <c r="E57" i="11"/>
  <c r="F57" i="11"/>
  <c r="G57" i="11"/>
  <c r="H57" i="11"/>
  <c r="I57" i="11"/>
  <c r="J57" i="11"/>
  <c r="K57" i="11"/>
  <c r="L57" i="11"/>
  <c r="M57" i="11"/>
  <c r="N57" i="11"/>
  <c r="O57" i="11"/>
  <c r="P57" i="11"/>
  <c r="Q57" i="11"/>
  <c r="D57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D7" i="11"/>
  <c r="D108" i="10"/>
  <c r="E108" i="10"/>
  <c r="F108" i="10"/>
  <c r="G108" i="10"/>
  <c r="H108" i="10"/>
  <c r="I108" i="10"/>
  <c r="J108" i="10"/>
  <c r="K108" i="10"/>
  <c r="L108" i="10"/>
  <c r="M108" i="10"/>
  <c r="N108" i="10"/>
  <c r="O108" i="10"/>
  <c r="P108" i="10"/>
  <c r="Q108" i="10"/>
  <c r="D109" i="10"/>
  <c r="E109" i="10"/>
  <c r="F109" i="10"/>
  <c r="G109" i="10"/>
  <c r="H109" i="10"/>
  <c r="I109" i="10"/>
  <c r="J109" i="10"/>
  <c r="K109" i="10"/>
  <c r="L109" i="10"/>
  <c r="M109" i="10"/>
  <c r="N109" i="10"/>
  <c r="O109" i="10"/>
  <c r="P109" i="10"/>
  <c r="Q109" i="10"/>
  <c r="D110" i="10"/>
  <c r="E110" i="10"/>
  <c r="F110" i="10"/>
  <c r="G110" i="10"/>
  <c r="H110" i="10"/>
  <c r="I110" i="10"/>
  <c r="J110" i="10"/>
  <c r="K110" i="10"/>
  <c r="L110" i="10"/>
  <c r="M110" i="10"/>
  <c r="N110" i="10"/>
  <c r="O110" i="10"/>
  <c r="P110" i="10"/>
  <c r="Q110" i="10"/>
  <c r="E107" i="10"/>
  <c r="F107" i="10"/>
  <c r="G107" i="10"/>
  <c r="H107" i="10"/>
  <c r="I107" i="10"/>
  <c r="J107" i="10"/>
  <c r="K107" i="10"/>
  <c r="L107" i="10"/>
  <c r="M107" i="10"/>
  <c r="N107" i="10"/>
  <c r="O107" i="10"/>
  <c r="P107" i="10"/>
  <c r="Q107" i="10"/>
  <c r="D107" i="10"/>
  <c r="D58" i="10"/>
  <c r="E58" i="10"/>
  <c r="F58" i="10"/>
  <c r="G58" i="10"/>
  <c r="H58" i="10"/>
  <c r="I58" i="10"/>
  <c r="J58" i="10"/>
  <c r="K58" i="10"/>
  <c r="L58" i="10"/>
  <c r="M58" i="10"/>
  <c r="N58" i="10"/>
  <c r="O58" i="10"/>
  <c r="P58" i="10"/>
  <c r="Q58" i="10"/>
  <c r="D59" i="10"/>
  <c r="E59" i="10"/>
  <c r="F59" i="10"/>
  <c r="G59" i="10"/>
  <c r="H59" i="10"/>
  <c r="I59" i="10"/>
  <c r="J59" i="10"/>
  <c r="K59" i="10"/>
  <c r="L59" i="10"/>
  <c r="M59" i="10"/>
  <c r="N59" i="10"/>
  <c r="O59" i="10"/>
  <c r="P59" i="10"/>
  <c r="Q59" i="10"/>
  <c r="D60" i="10"/>
  <c r="E60" i="10"/>
  <c r="F60" i="10"/>
  <c r="G60" i="10"/>
  <c r="H60" i="10"/>
  <c r="I60" i="10"/>
  <c r="J60" i="10"/>
  <c r="K60" i="10"/>
  <c r="L60" i="10"/>
  <c r="M60" i="10"/>
  <c r="N60" i="10"/>
  <c r="O60" i="10"/>
  <c r="P60" i="10"/>
  <c r="Q60" i="10"/>
  <c r="E57" i="10"/>
  <c r="F57" i="10"/>
  <c r="G57" i="10"/>
  <c r="H57" i="10"/>
  <c r="I57" i="10"/>
  <c r="J57" i="10"/>
  <c r="K57" i="10"/>
  <c r="L57" i="10"/>
  <c r="M57" i="10"/>
  <c r="N57" i="10"/>
  <c r="O57" i="10"/>
  <c r="P57" i="10"/>
  <c r="Q57" i="10"/>
  <c r="D57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D7" i="10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E107" i="7"/>
  <c r="F107" i="7"/>
  <c r="G107" i="7"/>
  <c r="H107" i="7"/>
  <c r="I107" i="7"/>
  <c r="J107" i="7"/>
  <c r="K107" i="7"/>
  <c r="L107" i="7"/>
  <c r="M107" i="7"/>
  <c r="N107" i="7"/>
  <c r="O107" i="7"/>
  <c r="P107" i="7"/>
  <c r="Q107" i="7"/>
  <c r="D107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D60" i="7"/>
  <c r="E60" i="7"/>
  <c r="F60" i="7"/>
  <c r="G60" i="7"/>
  <c r="H60" i="7"/>
  <c r="I60" i="7"/>
  <c r="J60" i="7"/>
  <c r="K60" i="7"/>
  <c r="L60" i="7"/>
  <c r="M60" i="7"/>
  <c r="N60" i="7"/>
  <c r="O60" i="7"/>
  <c r="P60" i="7"/>
  <c r="Q60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D57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E7" i="7"/>
  <c r="F7" i="7"/>
  <c r="G7" i="7"/>
  <c r="H7" i="7"/>
  <c r="I7" i="7"/>
  <c r="J7" i="7"/>
  <c r="K7" i="7"/>
  <c r="L7" i="7"/>
  <c r="M7" i="7"/>
  <c r="N7" i="7"/>
  <c r="O7" i="7"/>
  <c r="P7" i="7"/>
  <c r="Q7" i="7"/>
  <c r="D7" i="7"/>
  <c r="D83" i="18"/>
  <c r="E83" i="18"/>
  <c r="F83" i="18"/>
  <c r="G83" i="18"/>
  <c r="H83" i="18"/>
  <c r="I83" i="18"/>
  <c r="J83" i="18"/>
  <c r="K83" i="18"/>
  <c r="D84" i="18"/>
  <c r="E84" i="18"/>
  <c r="F84" i="18"/>
  <c r="G84" i="18"/>
  <c r="H84" i="18"/>
  <c r="I84" i="18"/>
  <c r="J84" i="18"/>
  <c r="K84" i="18"/>
  <c r="D85" i="18"/>
  <c r="E85" i="18"/>
  <c r="F85" i="18"/>
  <c r="G85" i="18"/>
  <c r="H85" i="18"/>
  <c r="I85" i="18"/>
  <c r="J85" i="18"/>
  <c r="K85" i="18"/>
  <c r="D86" i="18"/>
  <c r="E86" i="18"/>
  <c r="F86" i="18"/>
  <c r="G86" i="18"/>
  <c r="H86" i="18"/>
  <c r="I86" i="18"/>
  <c r="J86" i="18"/>
  <c r="K86" i="18"/>
  <c r="D87" i="18"/>
  <c r="E87" i="18"/>
  <c r="F87" i="18"/>
  <c r="G87" i="18"/>
  <c r="H87" i="18"/>
  <c r="I87" i="18"/>
  <c r="J87" i="18"/>
  <c r="K87" i="18"/>
  <c r="D88" i="18"/>
  <c r="E88" i="18"/>
  <c r="F88" i="18"/>
  <c r="G88" i="18"/>
  <c r="H88" i="18"/>
  <c r="I88" i="18"/>
  <c r="J88" i="18"/>
  <c r="K88" i="18"/>
  <c r="D89" i="18"/>
  <c r="E89" i="18"/>
  <c r="F89" i="18"/>
  <c r="G89" i="18"/>
  <c r="H89" i="18"/>
  <c r="I89" i="18"/>
  <c r="J89" i="18"/>
  <c r="K89" i="18"/>
  <c r="E82" i="18"/>
  <c r="F82" i="18"/>
  <c r="G82" i="18"/>
  <c r="H82" i="18"/>
  <c r="I82" i="18"/>
  <c r="J82" i="18"/>
  <c r="K82" i="18"/>
  <c r="D82" i="18"/>
  <c r="D52" i="18"/>
  <c r="E52" i="18"/>
  <c r="F52" i="18"/>
  <c r="G52" i="18"/>
  <c r="H52" i="18"/>
  <c r="I52" i="18"/>
  <c r="J52" i="18"/>
  <c r="K52" i="18"/>
  <c r="D53" i="18"/>
  <c r="E53" i="18"/>
  <c r="F53" i="18"/>
  <c r="G53" i="18"/>
  <c r="H53" i="18"/>
  <c r="I53" i="18"/>
  <c r="J53" i="18"/>
  <c r="K53" i="18"/>
  <c r="D54" i="18"/>
  <c r="E54" i="18"/>
  <c r="F54" i="18"/>
  <c r="G54" i="18"/>
  <c r="H54" i="18"/>
  <c r="I54" i="18"/>
  <c r="J54" i="18"/>
  <c r="K54" i="18"/>
  <c r="D55" i="18"/>
  <c r="E55" i="18"/>
  <c r="F55" i="18"/>
  <c r="G55" i="18"/>
  <c r="H55" i="18"/>
  <c r="I55" i="18"/>
  <c r="J55" i="18"/>
  <c r="K55" i="18"/>
  <c r="D56" i="18"/>
  <c r="E56" i="18"/>
  <c r="F56" i="18"/>
  <c r="G56" i="18"/>
  <c r="H56" i="18"/>
  <c r="I56" i="18"/>
  <c r="J56" i="18"/>
  <c r="K56" i="18"/>
  <c r="D57" i="18"/>
  <c r="E57" i="18"/>
  <c r="F57" i="18"/>
  <c r="G57" i="18"/>
  <c r="H57" i="18"/>
  <c r="I57" i="18"/>
  <c r="J57" i="18"/>
  <c r="K57" i="18"/>
  <c r="D58" i="18"/>
  <c r="E58" i="18"/>
  <c r="F58" i="18"/>
  <c r="G58" i="18"/>
  <c r="H58" i="18"/>
  <c r="I58" i="18"/>
  <c r="J58" i="18"/>
  <c r="K58" i="18"/>
  <c r="E51" i="18"/>
  <c r="F51" i="18"/>
  <c r="G51" i="18"/>
  <c r="H51" i="18"/>
  <c r="I51" i="18"/>
  <c r="J51" i="18"/>
  <c r="K51" i="18"/>
  <c r="D51" i="18"/>
  <c r="O23" i="18"/>
  <c r="P23" i="18"/>
  <c r="Q23" i="18"/>
  <c r="R23" i="18"/>
  <c r="S23" i="18"/>
  <c r="T23" i="18"/>
  <c r="U23" i="18"/>
  <c r="V23" i="18"/>
  <c r="O24" i="18"/>
  <c r="P24" i="18"/>
  <c r="Q24" i="18"/>
  <c r="R24" i="18"/>
  <c r="S24" i="18"/>
  <c r="T24" i="18"/>
  <c r="U24" i="18"/>
  <c r="V24" i="18"/>
  <c r="O25" i="18"/>
  <c r="P25" i="18"/>
  <c r="Q25" i="18"/>
  <c r="R25" i="18"/>
  <c r="S25" i="18"/>
  <c r="T25" i="18"/>
  <c r="U25" i="18"/>
  <c r="V25" i="18"/>
  <c r="O26" i="18"/>
  <c r="P26" i="18"/>
  <c r="Q26" i="18"/>
  <c r="R26" i="18"/>
  <c r="S26" i="18"/>
  <c r="T26" i="18"/>
  <c r="U26" i="18"/>
  <c r="V26" i="18"/>
  <c r="O27" i="18"/>
  <c r="P27" i="18"/>
  <c r="Q27" i="18"/>
  <c r="R27" i="18"/>
  <c r="S27" i="18"/>
  <c r="T27" i="18"/>
  <c r="U27" i="18"/>
  <c r="V27" i="18"/>
  <c r="O28" i="18"/>
  <c r="P28" i="18"/>
  <c r="Q28" i="18"/>
  <c r="R28" i="18"/>
  <c r="S28" i="18"/>
  <c r="T28" i="18"/>
  <c r="U28" i="18"/>
  <c r="V28" i="18"/>
  <c r="O29" i="18"/>
  <c r="P29" i="18"/>
  <c r="Q29" i="18"/>
  <c r="R29" i="18"/>
  <c r="S29" i="18"/>
  <c r="T29" i="18"/>
  <c r="U29" i="18"/>
  <c r="V29" i="18"/>
  <c r="P22" i="18"/>
  <c r="Q22" i="18"/>
  <c r="R22" i="18"/>
  <c r="S22" i="18"/>
  <c r="T22" i="18"/>
  <c r="U22" i="18"/>
  <c r="V22" i="18"/>
  <c r="O22" i="18"/>
  <c r="D23" i="18"/>
  <c r="E23" i="18"/>
  <c r="F23" i="18"/>
  <c r="G23" i="18"/>
  <c r="H23" i="18"/>
  <c r="I23" i="18"/>
  <c r="J23" i="18"/>
  <c r="K23" i="18"/>
  <c r="D24" i="18"/>
  <c r="E24" i="18"/>
  <c r="F24" i="18"/>
  <c r="G24" i="18"/>
  <c r="H24" i="18"/>
  <c r="I24" i="18"/>
  <c r="J24" i="18"/>
  <c r="K24" i="18"/>
  <c r="D25" i="18"/>
  <c r="E25" i="18"/>
  <c r="F25" i="18"/>
  <c r="G25" i="18"/>
  <c r="H25" i="18"/>
  <c r="I25" i="18"/>
  <c r="J25" i="18"/>
  <c r="K25" i="18"/>
  <c r="D26" i="18"/>
  <c r="E26" i="18"/>
  <c r="F26" i="18"/>
  <c r="G26" i="18"/>
  <c r="H26" i="18"/>
  <c r="I26" i="18"/>
  <c r="J26" i="18"/>
  <c r="K26" i="18"/>
  <c r="D27" i="18"/>
  <c r="E27" i="18"/>
  <c r="F27" i="18"/>
  <c r="G27" i="18"/>
  <c r="H27" i="18"/>
  <c r="I27" i="18"/>
  <c r="J27" i="18"/>
  <c r="K27" i="18"/>
  <c r="D28" i="18"/>
  <c r="E28" i="18"/>
  <c r="F28" i="18"/>
  <c r="G28" i="18"/>
  <c r="H28" i="18"/>
  <c r="I28" i="18"/>
  <c r="J28" i="18"/>
  <c r="K28" i="18"/>
  <c r="D29" i="18"/>
  <c r="E29" i="18"/>
  <c r="F29" i="18"/>
  <c r="G29" i="18"/>
  <c r="H29" i="18"/>
  <c r="I29" i="18"/>
  <c r="J29" i="18"/>
  <c r="K29" i="18"/>
  <c r="E22" i="18"/>
  <c r="F22" i="18"/>
  <c r="G22" i="18"/>
  <c r="H22" i="18"/>
  <c r="I22" i="18"/>
  <c r="J22" i="18"/>
  <c r="K22" i="18"/>
  <c r="D22" i="18"/>
  <c r="D75" i="18"/>
  <c r="E75" i="18"/>
  <c r="F75" i="18"/>
  <c r="G75" i="18"/>
  <c r="H75" i="18"/>
  <c r="I75" i="18"/>
  <c r="J75" i="18"/>
  <c r="K75" i="18"/>
  <c r="D76" i="18"/>
  <c r="E76" i="18"/>
  <c r="F76" i="18"/>
  <c r="G76" i="18"/>
  <c r="H76" i="18"/>
  <c r="I76" i="18"/>
  <c r="J76" i="18"/>
  <c r="K76" i="18"/>
  <c r="D77" i="18"/>
  <c r="E77" i="18"/>
  <c r="F77" i="18"/>
  <c r="G77" i="18"/>
  <c r="H77" i="18"/>
  <c r="I77" i="18"/>
  <c r="J77" i="18"/>
  <c r="K77" i="18"/>
  <c r="D78" i="18"/>
  <c r="E78" i="18"/>
  <c r="F78" i="18"/>
  <c r="G78" i="18"/>
  <c r="H78" i="18"/>
  <c r="I78" i="18"/>
  <c r="J78" i="18"/>
  <c r="K78" i="18"/>
  <c r="D79" i="18"/>
  <c r="E79" i="18"/>
  <c r="F79" i="18"/>
  <c r="G79" i="18"/>
  <c r="H79" i="18"/>
  <c r="I79" i="18"/>
  <c r="J79" i="18"/>
  <c r="K79" i="18"/>
  <c r="D80" i="18"/>
  <c r="E80" i="18"/>
  <c r="F80" i="18"/>
  <c r="G80" i="18"/>
  <c r="H80" i="18"/>
  <c r="I80" i="18"/>
  <c r="J80" i="18"/>
  <c r="K80" i="18"/>
  <c r="D81" i="18"/>
  <c r="E81" i="18"/>
  <c r="F81" i="18"/>
  <c r="G81" i="18"/>
  <c r="H81" i="18"/>
  <c r="I81" i="18"/>
  <c r="J81" i="18"/>
  <c r="K81" i="18"/>
  <c r="E74" i="18"/>
  <c r="F74" i="18"/>
  <c r="G74" i="18"/>
  <c r="H74" i="18"/>
  <c r="I74" i="18"/>
  <c r="J74" i="18"/>
  <c r="K74" i="18"/>
  <c r="D74" i="18"/>
  <c r="D44" i="18"/>
  <c r="E44" i="18"/>
  <c r="F44" i="18"/>
  <c r="G44" i="18"/>
  <c r="H44" i="18"/>
  <c r="I44" i="18"/>
  <c r="J44" i="18"/>
  <c r="K44" i="18"/>
  <c r="D45" i="18"/>
  <c r="E45" i="18"/>
  <c r="F45" i="18"/>
  <c r="G45" i="18"/>
  <c r="H45" i="18"/>
  <c r="I45" i="18"/>
  <c r="J45" i="18"/>
  <c r="K45" i="18"/>
  <c r="D46" i="18"/>
  <c r="E46" i="18"/>
  <c r="F46" i="18"/>
  <c r="G46" i="18"/>
  <c r="H46" i="18"/>
  <c r="I46" i="18"/>
  <c r="J46" i="18"/>
  <c r="K46" i="18"/>
  <c r="D47" i="18"/>
  <c r="E47" i="18"/>
  <c r="F47" i="18"/>
  <c r="G47" i="18"/>
  <c r="H47" i="18"/>
  <c r="I47" i="18"/>
  <c r="J47" i="18"/>
  <c r="K47" i="18"/>
  <c r="D48" i="18"/>
  <c r="E48" i="18"/>
  <c r="F48" i="18"/>
  <c r="G48" i="18"/>
  <c r="H48" i="18"/>
  <c r="I48" i="18"/>
  <c r="J48" i="18"/>
  <c r="K48" i="18"/>
  <c r="D49" i="18"/>
  <c r="E49" i="18"/>
  <c r="F49" i="18"/>
  <c r="G49" i="18"/>
  <c r="H49" i="18"/>
  <c r="I49" i="18"/>
  <c r="J49" i="18"/>
  <c r="K49" i="18"/>
  <c r="D50" i="18"/>
  <c r="E50" i="18"/>
  <c r="F50" i="18"/>
  <c r="G50" i="18"/>
  <c r="H50" i="18"/>
  <c r="I50" i="18"/>
  <c r="J50" i="18"/>
  <c r="K50" i="18"/>
  <c r="E43" i="18"/>
  <c r="F43" i="18"/>
  <c r="G43" i="18"/>
  <c r="H43" i="18"/>
  <c r="I43" i="18"/>
  <c r="J43" i="18"/>
  <c r="K43" i="18"/>
  <c r="D43" i="18"/>
  <c r="O15" i="18"/>
  <c r="P15" i="18"/>
  <c r="Q15" i="18"/>
  <c r="R15" i="18"/>
  <c r="S15" i="18"/>
  <c r="T15" i="18"/>
  <c r="U15" i="18"/>
  <c r="V15" i="18"/>
  <c r="O16" i="18"/>
  <c r="P16" i="18"/>
  <c r="Q16" i="18"/>
  <c r="R16" i="18"/>
  <c r="S16" i="18"/>
  <c r="T16" i="18"/>
  <c r="U16" i="18"/>
  <c r="V16" i="18"/>
  <c r="O17" i="18"/>
  <c r="P17" i="18"/>
  <c r="Q17" i="18"/>
  <c r="R17" i="18"/>
  <c r="S17" i="18"/>
  <c r="T17" i="18"/>
  <c r="U17" i="18"/>
  <c r="V17" i="18"/>
  <c r="O18" i="18"/>
  <c r="P18" i="18"/>
  <c r="Q18" i="18"/>
  <c r="R18" i="18"/>
  <c r="S18" i="18"/>
  <c r="T18" i="18"/>
  <c r="U18" i="18"/>
  <c r="V18" i="18"/>
  <c r="O19" i="18"/>
  <c r="P19" i="18"/>
  <c r="Q19" i="18"/>
  <c r="R19" i="18"/>
  <c r="S19" i="18"/>
  <c r="T19" i="18"/>
  <c r="U19" i="18"/>
  <c r="V19" i="18"/>
  <c r="O20" i="18"/>
  <c r="P20" i="18"/>
  <c r="Q20" i="18"/>
  <c r="R20" i="18"/>
  <c r="S20" i="18"/>
  <c r="T20" i="18"/>
  <c r="U20" i="18"/>
  <c r="V20" i="18"/>
  <c r="O21" i="18"/>
  <c r="P21" i="18"/>
  <c r="Q21" i="18"/>
  <c r="R21" i="18"/>
  <c r="S21" i="18"/>
  <c r="T21" i="18"/>
  <c r="U21" i="18"/>
  <c r="V21" i="18"/>
  <c r="P14" i="18"/>
  <c r="Q14" i="18"/>
  <c r="R14" i="18"/>
  <c r="S14" i="18"/>
  <c r="T14" i="18"/>
  <c r="U14" i="18"/>
  <c r="V14" i="18"/>
  <c r="O14" i="18"/>
  <c r="D15" i="18"/>
  <c r="E15" i="18"/>
  <c r="F15" i="18"/>
  <c r="G15" i="18"/>
  <c r="H15" i="18"/>
  <c r="I15" i="18"/>
  <c r="J15" i="18"/>
  <c r="K15" i="18"/>
  <c r="D16" i="18"/>
  <c r="E16" i="18"/>
  <c r="F16" i="18"/>
  <c r="G16" i="18"/>
  <c r="H16" i="18"/>
  <c r="I16" i="18"/>
  <c r="J16" i="18"/>
  <c r="K16" i="18"/>
  <c r="D17" i="18"/>
  <c r="E17" i="18"/>
  <c r="F17" i="18"/>
  <c r="G17" i="18"/>
  <c r="H17" i="18"/>
  <c r="I17" i="18"/>
  <c r="J17" i="18"/>
  <c r="K17" i="18"/>
  <c r="D18" i="18"/>
  <c r="E18" i="18"/>
  <c r="F18" i="18"/>
  <c r="G18" i="18"/>
  <c r="H18" i="18"/>
  <c r="I18" i="18"/>
  <c r="J18" i="18"/>
  <c r="K18" i="18"/>
  <c r="D19" i="18"/>
  <c r="E19" i="18"/>
  <c r="F19" i="18"/>
  <c r="G19" i="18"/>
  <c r="H19" i="18"/>
  <c r="I19" i="18"/>
  <c r="J19" i="18"/>
  <c r="K19" i="18"/>
  <c r="D20" i="18"/>
  <c r="E20" i="18"/>
  <c r="F20" i="18"/>
  <c r="G20" i="18"/>
  <c r="H20" i="18"/>
  <c r="I20" i="18"/>
  <c r="J20" i="18"/>
  <c r="K20" i="18"/>
  <c r="D21" i="18"/>
  <c r="E21" i="18"/>
  <c r="F21" i="18"/>
  <c r="G21" i="18"/>
  <c r="H21" i="18"/>
  <c r="I21" i="18"/>
  <c r="J21" i="18"/>
  <c r="K21" i="18"/>
  <c r="E14" i="18"/>
  <c r="F14" i="18"/>
  <c r="G14" i="18"/>
  <c r="H14" i="18"/>
  <c r="I14" i="18"/>
  <c r="J14" i="18"/>
  <c r="K14" i="18"/>
  <c r="D14" i="18"/>
  <c r="D67" i="18"/>
  <c r="E67" i="18"/>
  <c r="F67" i="18"/>
  <c r="G67" i="18"/>
  <c r="H67" i="18"/>
  <c r="I67" i="18"/>
  <c r="J67" i="18"/>
  <c r="K67" i="18"/>
  <c r="D68" i="18"/>
  <c r="E68" i="18"/>
  <c r="F68" i="18"/>
  <c r="G68" i="18"/>
  <c r="H68" i="18"/>
  <c r="I68" i="18"/>
  <c r="J68" i="18"/>
  <c r="K68" i="18"/>
  <c r="D69" i="18"/>
  <c r="E69" i="18"/>
  <c r="F69" i="18"/>
  <c r="G69" i="18"/>
  <c r="H69" i="18"/>
  <c r="I69" i="18"/>
  <c r="J69" i="18"/>
  <c r="K69" i="18"/>
  <c r="D70" i="18"/>
  <c r="E70" i="18"/>
  <c r="F70" i="18"/>
  <c r="G70" i="18"/>
  <c r="H70" i="18"/>
  <c r="I70" i="18"/>
  <c r="J70" i="18"/>
  <c r="K70" i="18"/>
  <c r="D71" i="18"/>
  <c r="E71" i="18"/>
  <c r="F71" i="18"/>
  <c r="G71" i="18"/>
  <c r="H71" i="18"/>
  <c r="I71" i="18"/>
  <c r="J71" i="18"/>
  <c r="K71" i="18"/>
  <c r="D72" i="18"/>
  <c r="E72" i="18"/>
  <c r="F72" i="18"/>
  <c r="G72" i="18"/>
  <c r="H72" i="18"/>
  <c r="I72" i="18"/>
  <c r="J72" i="18"/>
  <c r="K72" i="18"/>
  <c r="D73" i="18"/>
  <c r="E73" i="18"/>
  <c r="F73" i="18"/>
  <c r="G73" i="18"/>
  <c r="H73" i="18"/>
  <c r="I73" i="18"/>
  <c r="J73" i="18"/>
  <c r="K73" i="18"/>
  <c r="E66" i="18"/>
  <c r="F66" i="18"/>
  <c r="G66" i="18"/>
  <c r="H66" i="18"/>
  <c r="I66" i="18"/>
  <c r="J66" i="18"/>
  <c r="K66" i="18"/>
  <c r="D66" i="18"/>
  <c r="D36" i="18"/>
  <c r="E36" i="18"/>
  <c r="F36" i="18"/>
  <c r="G36" i="18"/>
  <c r="H36" i="18"/>
  <c r="I36" i="18"/>
  <c r="J36" i="18"/>
  <c r="K36" i="18"/>
  <c r="D37" i="18"/>
  <c r="E37" i="18"/>
  <c r="F37" i="18"/>
  <c r="G37" i="18"/>
  <c r="H37" i="18"/>
  <c r="I37" i="18"/>
  <c r="J37" i="18"/>
  <c r="K37" i="18"/>
  <c r="D38" i="18"/>
  <c r="E38" i="18"/>
  <c r="F38" i="18"/>
  <c r="G38" i="18"/>
  <c r="H38" i="18"/>
  <c r="I38" i="18"/>
  <c r="J38" i="18"/>
  <c r="K38" i="18"/>
  <c r="D39" i="18"/>
  <c r="E39" i="18"/>
  <c r="F39" i="18"/>
  <c r="G39" i="18"/>
  <c r="H39" i="18"/>
  <c r="I39" i="18"/>
  <c r="J39" i="18"/>
  <c r="K39" i="18"/>
  <c r="D40" i="18"/>
  <c r="E40" i="18"/>
  <c r="F40" i="18"/>
  <c r="G40" i="18"/>
  <c r="H40" i="18"/>
  <c r="I40" i="18"/>
  <c r="J40" i="18"/>
  <c r="K40" i="18"/>
  <c r="D41" i="18"/>
  <c r="E41" i="18"/>
  <c r="F41" i="18"/>
  <c r="G41" i="18"/>
  <c r="H41" i="18"/>
  <c r="I41" i="18"/>
  <c r="J41" i="18"/>
  <c r="K41" i="18"/>
  <c r="D42" i="18"/>
  <c r="E42" i="18"/>
  <c r="F42" i="18"/>
  <c r="G42" i="18"/>
  <c r="H42" i="18"/>
  <c r="I42" i="18"/>
  <c r="J42" i="18"/>
  <c r="K42" i="18"/>
  <c r="E35" i="18"/>
  <c r="F35" i="18"/>
  <c r="G35" i="18"/>
  <c r="H35" i="18"/>
  <c r="I35" i="18"/>
  <c r="J35" i="18"/>
  <c r="K35" i="18"/>
  <c r="D35" i="18"/>
  <c r="O7" i="18"/>
  <c r="P7" i="18"/>
  <c r="Q7" i="18"/>
  <c r="R7" i="18"/>
  <c r="S7" i="18"/>
  <c r="T7" i="18"/>
  <c r="U7" i="18"/>
  <c r="V7" i="18"/>
  <c r="O8" i="18"/>
  <c r="P8" i="18"/>
  <c r="Q8" i="18"/>
  <c r="R8" i="18"/>
  <c r="S8" i="18"/>
  <c r="T8" i="18"/>
  <c r="U8" i="18"/>
  <c r="V8" i="18"/>
  <c r="O9" i="18"/>
  <c r="P9" i="18"/>
  <c r="Q9" i="18"/>
  <c r="R9" i="18"/>
  <c r="S9" i="18"/>
  <c r="T9" i="18"/>
  <c r="U9" i="18"/>
  <c r="V9" i="18"/>
  <c r="O10" i="18"/>
  <c r="P10" i="18"/>
  <c r="Q10" i="18"/>
  <c r="R10" i="18"/>
  <c r="S10" i="18"/>
  <c r="T10" i="18"/>
  <c r="U10" i="18"/>
  <c r="V10" i="18"/>
  <c r="O11" i="18"/>
  <c r="P11" i="18"/>
  <c r="Q11" i="18"/>
  <c r="R11" i="18"/>
  <c r="S11" i="18"/>
  <c r="T11" i="18"/>
  <c r="U11" i="18"/>
  <c r="V11" i="18"/>
  <c r="O12" i="18"/>
  <c r="P12" i="18"/>
  <c r="Q12" i="18"/>
  <c r="R12" i="18"/>
  <c r="S12" i="18"/>
  <c r="T12" i="18"/>
  <c r="U12" i="18"/>
  <c r="V12" i="18"/>
  <c r="O13" i="18"/>
  <c r="P13" i="18"/>
  <c r="Q13" i="18"/>
  <c r="R13" i="18"/>
  <c r="S13" i="18"/>
  <c r="T13" i="18"/>
  <c r="U13" i="18"/>
  <c r="V13" i="18"/>
  <c r="P6" i="18"/>
  <c r="Q6" i="18"/>
  <c r="R6" i="18"/>
  <c r="S6" i="18"/>
  <c r="T6" i="18"/>
  <c r="U6" i="18"/>
  <c r="V6" i="18"/>
  <c r="O6" i="18"/>
  <c r="D7" i="18"/>
  <c r="E7" i="18"/>
  <c r="F7" i="18"/>
  <c r="G7" i="18"/>
  <c r="H7" i="18"/>
  <c r="I7" i="18"/>
  <c r="J7" i="18"/>
  <c r="K7" i="18"/>
  <c r="D8" i="18"/>
  <c r="E8" i="18"/>
  <c r="F8" i="18"/>
  <c r="G8" i="18"/>
  <c r="H8" i="18"/>
  <c r="I8" i="18"/>
  <c r="J8" i="18"/>
  <c r="K8" i="18"/>
  <c r="D9" i="18"/>
  <c r="E9" i="18"/>
  <c r="F9" i="18"/>
  <c r="G9" i="18"/>
  <c r="H9" i="18"/>
  <c r="I9" i="18"/>
  <c r="J9" i="18"/>
  <c r="K9" i="18"/>
  <c r="D10" i="18"/>
  <c r="E10" i="18"/>
  <c r="F10" i="18"/>
  <c r="G10" i="18"/>
  <c r="H10" i="18"/>
  <c r="I10" i="18"/>
  <c r="J10" i="18"/>
  <c r="K10" i="18"/>
  <c r="D11" i="18"/>
  <c r="E11" i="18"/>
  <c r="F11" i="18"/>
  <c r="G11" i="18"/>
  <c r="H11" i="18"/>
  <c r="I11" i="18"/>
  <c r="J11" i="18"/>
  <c r="K11" i="18"/>
  <c r="D12" i="18"/>
  <c r="E12" i="18"/>
  <c r="F12" i="18"/>
  <c r="G12" i="18"/>
  <c r="H12" i="18"/>
  <c r="I12" i="18"/>
  <c r="J12" i="18"/>
  <c r="K12" i="18"/>
  <c r="D13" i="18"/>
  <c r="E13" i="18"/>
  <c r="F13" i="18"/>
  <c r="G13" i="18"/>
  <c r="H13" i="18"/>
  <c r="I13" i="18"/>
  <c r="J13" i="18"/>
  <c r="K13" i="18"/>
  <c r="K6" i="18"/>
  <c r="J6" i="18"/>
  <c r="I6" i="18"/>
  <c r="H6" i="18"/>
  <c r="G6" i="18"/>
  <c r="F6" i="18"/>
  <c r="E6" i="18"/>
  <c r="D6" i="18"/>
  <c r="K7" i="21"/>
  <c r="L7" i="21"/>
  <c r="M7" i="21"/>
  <c r="N7" i="21"/>
  <c r="O7" i="21"/>
  <c r="P7" i="21"/>
  <c r="K8" i="21"/>
  <c r="L8" i="21"/>
  <c r="M8" i="21"/>
  <c r="N8" i="21"/>
  <c r="O8" i="21"/>
  <c r="P8" i="21"/>
  <c r="K9" i="21"/>
  <c r="L9" i="21"/>
  <c r="M9" i="21"/>
  <c r="N9" i="21"/>
  <c r="O9" i="21"/>
  <c r="P9" i="21"/>
  <c r="K10" i="21"/>
  <c r="L10" i="21"/>
  <c r="M10" i="21"/>
  <c r="N10" i="21"/>
  <c r="O10" i="21"/>
  <c r="P10" i="21"/>
  <c r="K11" i="21"/>
  <c r="L11" i="21"/>
  <c r="M11" i="21"/>
  <c r="N11" i="21"/>
  <c r="O11" i="21"/>
  <c r="P11" i="21"/>
  <c r="K12" i="21"/>
  <c r="L12" i="21"/>
  <c r="M12" i="21"/>
  <c r="N12" i="21"/>
  <c r="O12" i="21"/>
  <c r="P12" i="21"/>
  <c r="K13" i="21"/>
  <c r="L13" i="21"/>
  <c r="M13" i="21"/>
  <c r="N13" i="21"/>
  <c r="O13" i="21"/>
  <c r="P13" i="21"/>
  <c r="K14" i="21"/>
  <c r="L14" i="21"/>
  <c r="M14" i="21"/>
  <c r="N14" i="21"/>
  <c r="O14" i="21"/>
  <c r="P14" i="21"/>
  <c r="K15" i="21"/>
  <c r="L15" i="21"/>
  <c r="M15" i="21"/>
  <c r="N15" i="21"/>
  <c r="O15" i="21"/>
  <c r="P15" i="21"/>
  <c r="K16" i="21"/>
  <c r="L16" i="21"/>
  <c r="M16" i="21"/>
  <c r="N16" i="21"/>
  <c r="O16" i="21"/>
  <c r="P16" i="21"/>
  <c r="K17" i="21"/>
  <c r="L17" i="21"/>
  <c r="M17" i="21"/>
  <c r="N17" i="21"/>
  <c r="O17" i="21"/>
  <c r="P17" i="21"/>
  <c r="L6" i="21"/>
  <c r="M6" i="21"/>
  <c r="N6" i="21"/>
  <c r="O6" i="21"/>
  <c r="P6" i="21"/>
  <c r="K23" i="21"/>
  <c r="L23" i="21"/>
  <c r="M23" i="21"/>
  <c r="N23" i="21"/>
  <c r="O23" i="21"/>
  <c r="P23" i="21"/>
  <c r="K24" i="21"/>
  <c r="L24" i="21"/>
  <c r="M24" i="21"/>
  <c r="N24" i="21"/>
  <c r="O24" i="21"/>
  <c r="P24" i="21"/>
  <c r="K25" i="21"/>
  <c r="L25" i="21"/>
  <c r="M25" i="21"/>
  <c r="N25" i="21"/>
  <c r="O25" i="21"/>
  <c r="P25" i="21"/>
  <c r="K26" i="21"/>
  <c r="L26" i="21"/>
  <c r="M26" i="21"/>
  <c r="N26" i="21"/>
  <c r="O26" i="21"/>
  <c r="P26" i="21"/>
  <c r="K27" i="21"/>
  <c r="L27" i="21"/>
  <c r="M27" i="21"/>
  <c r="N27" i="21"/>
  <c r="O27" i="21"/>
  <c r="P27" i="21"/>
  <c r="K28" i="21"/>
  <c r="L28" i="21"/>
  <c r="M28" i="21"/>
  <c r="N28" i="21"/>
  <c r="O28" i="21"/>
  <c r="P28" i="21"/>
  <c r="K29" i="21"/>
  <c r="L29" i="21"/>
  <c r="M29" i="21"/>
  <c r="N29" i="21"/>
  <c r="O29" i="21"/>
  <c r="P29" i="21"/>
  <c r="K30" i="21"/>
  <c r="L30" i="21"/>
  <c r="M30" i="21"/>
  <c r="N30" i="21"/>
  <c r="O30" i="21"/>
  <c r="P30" i="21"/>
  <c r="L22" i="21"/>
  <c r="M22" i="21"/>
  <c r="N22" i="21"/>
  <c r="O22" i="21"/>
  <c r="P22" i="21"/>
  <c r="K36" i="21"/>
  <c r="L36" i="21"/>
  <c r="M36" i="21"/>
  <c r="N36" i="21"/>
  <c r="O36" i="21"/>
  <c r="P36" i="21"/>
  <c r="K37" i="21"/>
  <c r="L37" i="21"/>
  <c r="M37" i="21"/>
  <c r="N37" i="21"/>
  <c r="O37" i="21"/>
  <c r="P37" i="21"/>
  <c r="K38" i="21"/>
  <c r="L38" i="21"/>
  <c r="M38" i="21"/>
  <c r="N38" i="21"/>
  <c r="O38" i="21"/>
  <c r="P38" i="21"/>
  <c r="K39" i="21"/>
  <c r="L39" i="21"/>
  <c r="M39" i="21"/>
  <c r="N39" i="21"/>
  <c r="O39" i="21"/>
  <c r="P39" i="21"/>
  <c r="L35" i="21"/>
  <c r="M35" i="21"/>
  <c r="N35" i="21"/>
  <c r="O35" i="21"/>
  <c r="P35" i="21"/>
  <c r="K47" i="21"/>
  <c r="L47" i="21"/>
  <c r="M47" i="21"/>
  <c r="N47" i="21"/>
  <c r="O47" i="21"/>
  <c r="P47" i="21"/>
  <c r="K48" i="21"/>
  <c r="L48" i="21"/>
  <c r="M48" i="21"/>
  <c r="N48" i="21"/>
  <c r="O48" i="21"/>
  <c r="P48" i="21"/>
  <c r="K49" i="21"/>
  <c r="L49" i="21"/>
  <c r="M49" i="21"/>
  <c r="N49" i="21"/>
  <c r="O49" i="21"/>
  <c r="P49" i="21"/>
  <c r="K50" i="21"/>
  <c r="L50" i="21"/>
  <c r="M50" i="21"/>
  <c r="N50" i="21"/>
  <c r="O50" i="21"/>
  <c r="P50" i="21"/>
  <c r="K51" i="21"/>
  <c r="L51" i="21"/>
  <c r="M51" i="21"/>
  <c r="N51" i="21"/>
  <c r="O51" i="21"/>
  <c r="P51" i="21"/>
  <c r="K52" i="21"/>
  <c r="L52" i="21"/>
  <c r="M52" i="21"/>
  <c r="N52" i="21"/>
  <c r="O52" i="21"/>
  <c r="P52" i="21"/>
  <c r="K53" i="21"/>
  <c r="L53" i="21"/>
  <c r="M53" i="21"/>
  <c r="N53" i="21"/>
  <c r="O53" i="21"/>
  <c r="P53" i="21"/>
  <c r="K54" i="21"/>
  <c r="L54" i="21"/>
  <c r="M54" i="21"/>
  <c r="N54" i="21"/>
  <c r="O54" i="21"/>
  <c r="P54" i="21"/>
  <c r="K55" i="21"/>
  <c r="L55" i="21"/>
  <c r="M55" i="21"/>
  <c r="N55" i="21"/>
  <c r="O55" i="21"/>
  <c r="P55" i="21"/>
  <c r="L46" i="21"/>
  <c r="M46" i="21"/>
  <c r="N46" i="21"/>
  <c r="O46" i="21"/>
  <c r="P46" i="21"/>
  <c r="K46" i="21"/>
  <c r="K35" i="21"/>
  <c r="K22" i="21"/>
  <c r="K6" i="21"/>
  <c r="C47" i="21"/>
  <c r="D47" i="21"/>
  <c r="E47" i="21"/>
  <c r="F47" i="21"/>
  <c r="G47" i="21"/>
  <c r="H47" i="21"/>
  <c r="C48" i="21"/>
  <c r="D48" i="21"/>
  <c r="E48" i="21"/>
  <c r="F48" i="21"/>
  <c r="G48" i="21"/>
  <c r="H48" i="21"/>
  <c r="C49" i="21"/>
  <c r="D49" i="21"/>
  <c r="E49" i="21"/>
  <c r="F49" i="21"/>
  <c r="G49" i="21"/>
  <c r="H49" i="21"/>
  <c r="C50" i="21"/>
  <c r="D50" i="21"/>
  <c r="E50" i="21"/>
  <c r="F50" i="21"/>
  <c r="G50" i="21"/>
  <c r="H50" i="21"/>
  <c r="C51" i="21"/>
  <c r="D51" i="21"/>
  <c r="E51" i="21"/>
  <c r="F51" i="21"/>
  <c r="G51" i="21"/>
  <c r="H51" i="21"/>
  <c r="C52" i="21"/>
  <c r="D52" i="21"/>
  <c r="E52" i="21"/>
  <c r="F52" i="21"/>
  <c r="G52" i="21"/>
  <c r="H52" i="21"/>
  <c r="C53" i="21"/>
  <c r="D53" i="21"/>
  <c r="E53" i="21"/>
  <c r="F53" i="21"/>
  <c r="G53" i="21"/>
  <c r="H53" i="21"/>
  <c r="C54" i="21"/>
  <c r="D54" i="21"/>
  <c r="E54" i="21"/>
  <c r="F54" i="21"/>
  <c r="G54" i="21"/>
  <c r="H54" i="21"/>
  <c r="C55" i="21"/>
  <c r="D55" i="21"/>
  <c r="E55" i="21"/>
  <c r="F55" i="21"/>
  <c r="G55" i="21"/>
  <c r="H55" i="21"/>
  <c r="D46" i="21"/>
  <c r="E46" i="21"/>
  <c r="F46" i="21"/>
  <c r="G46" i="21"/>
  <c r="H46" i="21"/>
  <c r="C46" i="21"/>
  <c r="C41" i="21"/>
  <c r="D41" i="21"/>
  <c r="E41" i="21"/>
  <c r="F41" i="21"/>
  <c r="G41" i="21"/>
  <c r="H41" i="21"/>
  <c r="C36" i="21"/>
  <c r="D36" i="21"/>
  <c r="E36" i="21"/>
  <c r="F36" i="21"/>
  <c r="G36" i="21"/>
  <c r="H36" i="21"/>
  <c r="C37" i="21"/>
  <c r="D37" i="21"/>
  <c r="E37" i="21"/>
  <c r="F37" i="21"/>
  <c r="G37" i="21"/>
  <c r="H37" i="21"/>
  <c r="C38" i="21"/>
  <c r="D38" i="21"/>
  <c r="E38" i="21"/>
  <c r="F38" i="21"/>
  <c r="G38" i="21"/>
  <c r="H38" i="21"/>
  <c r="C39" i="21"/>
  <c r="D39" i="21"/>
  <c r="E39" i="21"/>
  <c r="F39" i="21"/>
  <c r="G39" i="21"/>
  <c r="H39" i="21"/>
  <c r="C40" i="21"/>
  <c r="D40" i="21"/>
  <c r="E40" i="21"/>
  <c r="F40" i="21"/>
  <c r="G40" i="21"/>
  <c r="H40" i="21"/>
  <c r="D35" i="21"/>
  <c r="E35" i="21"/>
  <c r="F35" i="21"/>
  <c r="G35" i="21"/>
  <c r="H35" i="21"/>
  <c r="C35" i="21"/>
  <c r="C23" i="21"/>
  <c r="D23" i="21"/>
  <c r="E23" i="21"/>
  <c r="F23" i="21"/>
  <c r="G23" i="21"/>
  <c r="H23" i="21"/>
  <c r="C24" i="21"/>
  <c r="D24" i="21"/>
  <c r="E24" i="21"/>
  <c r="F24" i="21"/>
  <c r="G24" i="21"/>
  <c r="H24" i="21"/>
  <c r="C25" i="21"/>
  <c r="D25" i="21"/>
  <c r="E25" i="21"/>
  <c r="F25" i="21"/>
  <c r="G25" i="21"/>
  <c r="H25" i="21"/>
  <c r="C26" i="21"/>
  <c r="D26" i="21"/>
  <c r="E26" i="21"/>
  <c r="F26" i="21"/>
  <c r="G26" i="21"/>
  <c r="H26" i="21"/>
  <c r="C27" i="21"/>
  <c r="D27" i="21"/>
  <c r="E27" i="21"/>
  <c r="F27" i="21"/>
  <c r="G27" i="21"/>
  <c r="H27" i="21"/>
  <c r="C28" i="21"/>
  <c r="D28" i="21"/>
  <c r="E28" i="21"/>
  <c r="F28" i="21"/>
  <c r="G28" i="21"/>
  <c r="H28" i="21"/>
  <c r="D22" i="21"/>
  <c r="E22" i="21"/>
  <c r="F22" i="21"/>
  <c r="G22" i="21"/>
  <c r="H22" i="21"/>
  <c r="C22" i="21"/>
  <c r="C7" i="21"/>
  <c r="D7" i="21"/>
  <c r="E7" i="21"/>
  <c r="F7" i="21"/>
  <c r="G7" i="21"/>
  <c r="H7" i="21"/>
  <c r="C8" i="21"/>
  <c r="D8" i="21"/>
  <c r="E8" i="21"/>
  <c r="F8" i="21"/>
  <c r="G8" i="21"/>
  <c r="H8" i="21"/>
  <c r="C9" i="21"/>
  <c r="D9" i="21"/>
  <c r="E9" i="21"/>
  <c r="F9" i="21"/>
  <c r="G9" i="21"/>
  <c r="H9" i="21"/>
  <c r="C10" i="21"/>
  <c r="D10" i="21"/>
  <c r="E10" i="21"/>
  <c r="F10" i="21"/>
  <c r="G10" i="21"/>
  <c r="H10" i="21"/>
  <c r="C11" i="21"/>
  <c r="D11" i="21"/>
  <c r="E11" i="21"/>
  <c r="F11" i="21"/>
  <c r="G11" i="21"/>
  <c r="H11" i="21"/>
  <c r="C12" i="21"/>
  <c r="D12" i="21"/>
  <c r="E12" i="21"/>
  <c r="F12" i="21"/>
  <c r="G12" i="21"/>
  <c r="H12" i="21"/>
  <c r="C13" i="21"/>
  <c r="D13" i="21"/>
  <c r="E13" i="21"/>
  <c r="F13" i="21"/>
  <c r="G13" i="21"/>
  <c r="H13" i="21"/>
  <c r="C14" i="21"/>
  <c r="D14" i="21"/>
  <c r="E14" i="21"/>
  <c r="F14" i="21"/>
  <c r="G14" i="21"/>
  <c r="H14" i="21"/>
  <c r="C15" i="21"/>
  <c r="D15" i="21"/>
  <c r="E15" i="21"/>
  <c r="F15" i="21"/>
  <c r="G15" i="21"/>
  <c r="H15" i="21"/>
  <c r="C16" i="21"/>
  <c r="D16" i="21"/>
  <c r="E16" i="21"/>
  <c r="F16" i="21"/>
  <c r="G16" i="21"/>
  <c r="H16" i="21"/>
  <c r="C17" i="21"/>
  <c r="D17" i="21"/>
  <c r="E17" i="21"/>
  <c r="F17" i="21"/>
  <c r="G17" i="21"/>
  <c r="H17" i="21"/>
  <c r="H6" i="21"/>
  <c r="G6" i="21"/>
  <c r="F6" i="21"/>
  <c r="E6" i="21"/>
  <c r="D6" i="21"/>
  <c r="C6" i="21"/>
  <c r="B104" i="13"/>
  <c r="B54" i="13"/>
  <c r="B22" i="18"/>
  <c r="B14" i="18"/>
  <c r="B6" i="18"/>
  <c r="B74" i="18"/>
  <c r="B43" i="18"/>
  <c r="M14" i="18"/>
  <c r="M22" i="18"/>
  <c r="B54" i="14"/>
  <c r="B54" i="11"/>
  <c r="B54" i="10"/>
  <c r="B54" i="7"/>
  <c r="B104" i="14"/>
  <c r="B104" i="11"/>
  <c r="B104" i="10"/>
  <c r="B104" i="7"/>
  <c r="B3" i="21"/>
  <c r="B82" i="18"/>
  <c r="B66" i="18"/>
  <c r="B51" i="18"/>
  <c r="B35" i="18"/>
  <c r="M6" i="18"/>
  <c r="B4" i="14"/>
  <c r="B4" i="13"/>
  <c r="B4" i="11"/>
  <c r="B4" i="10"/>
  <c r="B4" i="7"/>
</calcChain>
</file>

<file path=xl/sharedStrings.xml><?xml version="1.0" encoding="utf-8"?>
<sst xmlns="http://schemas.openxmlformats.org/spreadsheetml/2006/main" count="3856" uniqueCount="492">
  <si>
    <t>Geography</t>
  </si>
  <si>
    <t>Time</t>
  </si>
  <si>
    <t>Product</t>
  </si>
  <si>
    <t>Volume Sales</t>
  </si>
  <si>
    <t>Volume Share of Category, Unfiltered</t>
  </si>
  <si>
    <t>Price per Volume</t>
  </si>
  <si>
    <t>Dollar Sales</t>
  </si>
  <si>
    <t>Unit Sales</t>
  </si>
  <si>
    <t>Current</t>
  </si>
  <si>
    <t>Change vs YA</t>
  </si>
  <si>
    <t>%Change vs YA</t>
  </si>
  <si>
    <t>YOGURT</t>
  </si>
  <si>
    <t>Product Development Index</t>
  </si>
  <si>
    <t>PRIVATE LABEL</t>
  </si>
  <si>
    <t>BRANDED</t>
  </si>
  <si>
    <t>FAT FREE</t>
  </si>
  <si>
    <t>TOTAL U.S. FOOD</t>
  </si>
  <si>
    <t>TOTAL U.S. CONVENIENCE</t>
  </si>
  <si>
    <t>TOTAL U.S. ALL OTHER OUTLETS</t>
  </si>
  <si>
    <t>CURRENT</t>
  </si>
  <si>
    <t>VOLUME SHARE</t>
  </si>
  <si>
    <t>PRICE PER VOLUME</t>
  </si>
  <si>
    <t>DOLLAR SALES</t>
  </si>
  <si>
    <t>UNIT SALES</t>
  </si>
  <si>
    <t>CHANGE VS YA</t>
  </si>
  <si>
    <t>CHG VS YA</t>
  </si>
  <si>
    <t>% CHG VS YA</t>
  </si>
  <si>
    <t>PRODUCT DEVELOPMENT INDEX</t>
  </si>
  <si>
    <t>CALIFORNIA - FOOD</t>
  </si>
  <si>
    <t>GREAT LAKES - FOOD</t>
  </si>
  <si>
    <t>MID-SOUTH - FOOD</t>
  </si>
  <si>
    <t>NORTHEAST - FOOD</t>
  </si>
  <si>
    <t>PLAINS - FOOD</t>
  </si>
  <si>
    <t>SOUTH CENTRAL - FOOD</t>
  </si>
  <si>
    <t>SOUTHEAST - FOOD</t>
  </si>
  <si>
    <t>WEST - FOOD</t>
  </si>
  <si>
    <t>ADA MIDEAST</t>
  </si>
  <si>
    <t>DAIRYMAX</t>
  </si>
  <si>
    <t>MIDWEST DAIRY ASSOCIATION</t>
  </si>
  <si>
    <t>ALL OTHER</t>
  </si>
  <si>
    <t>TOTAL U.S. ALL OTHER OUTLET xWM</t>
  </si>
  <si>
    <t>WALMART</t>
  </si>
  <si>
    <t>WALMART REGIONS</t>
  </si>
  <si>
    <t>DMI CUSTOM REGIONS &amp; MARKETS</t>
  </si>
  <si>
    <t>INDEX</t>
  </si>
  <si>
    <t>CALIFORNIA - CONV.</t>
  </si>
  <si>
    <t>GREAT LAKES - CONV.</t>
  </si>
  <si>
    <t>MID-SOUTH - CONV.</t>
  </si>
  <si>
    <t>NORTHEAST - CONV.</t>
  </si>
  <si>
    <t>PLAINS - CONV.</t>
  </si>
  <si>
    <t>SOUTH CENTRAL - CONV.</t>
  </si>
  <si>
    <t>SOUTHEAST - CONV.</t>
  </si>
  <si>
    <t>WEST - CONV.</t>
  </si>
  <si>
    <t>LOW FAT</t>
  </si>
  <si>
    <t>SEGMENT</t>
  </si>
  <si>
    <t>FORM</t>
  </si>
  <si>
    <t>PACKAGE</t>
  </si>
  <si>
    <t>SIZE</t>
  </si>
  <si>
    <t>VOLUME SALES (POUNDS)</t>
  </si>
  <si>
    <t xml:space="preserve">    Total US - Multi Outlet + Conv</t>
  </si>
  <si>
    <t xml:space="preserve">    Total US - Multi Outlet</t>
  </si>
  <si>
    <t xml:space="preserve">    Total US - Food</t>
  </si>
  <si>
    <t xml:space="preserve">    Total US - Conv</t>
  </si>
  <si>
    <t>CUPS</t>
  </si>
  <si>
    <t>TUBS</t>
  </si>
  <si>
    <t>TUBES</t>
  </si>
  <si>
    <t>DRINKS</t>
  </si>
  <si>
    <t>BLENDED</t>
  </si>
  <si>
    <t>DRINKABLE</t>
  </si>
  <si>
    <t>FRUIT ON-THE-BOTTOM</t>
  </si>
  <si>
    <t>WHIPPED</t>
  </si>
  <si>
    <t>TOPPINGS</t>
  </si>
  <si>
    <t>GRANOLA TOPPED</t>
  </si>
  <si>
    <t>BRANDED VS. PL</t>
  </si>
  <si>
    <t>FLAVORS</t>
  </si>
  <si>
    <t>STRAWBERRY</t>
  </si>
  <si>
    <t>STRAWBERRY BLENDS</t>
  </si>
  <si>
    <t>VANILLA</t>
  </si>
  <si>
    <t>VANILLA BLENDS</t>
  </si>
  <si>
    <t>PLAIN</t>
  </si>
  <si>
    <t>PEACH</t>
  </si>
  <si>
    <t>PEACH BLENDS</t>
  </si>
  <si>
    <t>BLUEBERRY</t>
  </si>
  <si>
    <t>BLUEBERRY BLENDS</t>
  </si>
  <si>
    <t>RASPBERRY</t>
  </si>
  <si>
    <t>RASPBERRY BLENDS</t>
  </si>
  <si>
    <t>CHERRY</t>
  </si>
  <si>
    <t>CHERRY BLENDS</t>
  </si>
  <si>
    <t>FAT</t>
  </si>
  <si>
    <t>WHOLE/REGULAR FAT</t>
  </si>
  <si>
    <t>REDUCED FAT</t>
  </si>
  <si>
    <t>ENHANCED</t>
  </si>
  <si>
    <t>ORGANIC</t>
  </si>
  <si>
    <t>LITE</t>
  </si>
  <si>
    <t>PRE/PROBIOTIC/DIGESTIVE/FIBER</t>
  </si>
  <si>
    <t>4.01 - 6.00OZ SINGLE-SERVE</t>
  </si>
  <si>
    <t>2.10 - 4.00OZ MULTI-PACK</t>
  </si>
  <si>
    <t>4.01 - 6.000Z MULTI-PACK</t>
  </si>
  <si>
    <t>24.01 - 32.00OZ MULTI-SERVE</t>
  </si>
  <si>
    <t>SINGLE-SERVE</t>
  </si>
  <si>
    <t>MULTI-SERVE</t>
  </si>
  <si>
    <t>MULTI-PACK</t>
  </si>
  <si>
    <t>VOLUME SALES (PINTS)</t>
  </si>
  <si>
    <t>Custom Segment</t>
  </si>
  <si>
    <t xml:space="preserve">  Total US - All Other (U)</t>
  </si>
  <si>
    <t>Custom Form</t>
  </si>
  <si>
    <t>FRUIT ON THE BOTTOM</t>
  </si>
  <si>
    <t>Major Brand</t>
  </si>
  <si>
    <t>NATIONAL BRAND</t>
  </si>
  <si>
    <t>Custom Package</t>
  </si>
  <si>
    <t>Custom Flavor Grouping</t>
  </si>
  <si>
    <t>STRAWBERRY BLEND</t>
  </si>
  <si>
    <t>VANILLA BLEND</t>
  </si>
  <si>
    <t>PEACH BLEND</t>
  </si>
  <si>
    <t>BLUEBERRY BLEND</t>
  </si>
  <si>
    <t>RASPBERRY BLEND</t>
  </si>
  <si>
    <t>CHERRY BLEND</t>
  </si>
  <si>
    <t>Custom Fat Content</t>
  </si>
  <si>
    <t>Custom Organic</t>
  </si>
  <si>
    <t>Custom Size  Range</t>
  </si>
  <si>
    <t xml:space="preserve">      4.01-6OZ SS</t>
  </si>
  <si>
    <t xml:space="preserve">      2.1-4OZ MP</t>
  </si>
  <si>
    <t xml:space="preserve">      4.01-6OZ MP</t>
  </si>
  <si>
    <t xml:space="preserve">      24.01-32OZ MS</t>
  </si>
  <si>
    <t>GRANOLA TOPPED* - Due to a retailer restriction, this product aggregate is under-reporting.</t>
  </si>
  <si>
    <t>TOP PERFORMERS</t>
  </si>
  <si>
    <t>QUARTER</t>
  </si>
  <si>
    <t>L52W</t>
  </si>
  <si>
    <t>YTD</t>
  </si>
  <si>
    <t>MONTHLY TOP LINE - YOGURT</t>
  </si>
  <si>
    <t>YOGURT CUPS</t>
  </si>
  <si>
    <t>YOGURT TUBS</t>
  </si>
  <si>
    <t>YOGURT TUBES</t>
  </si>
  <si>
    <t>YOGURT DRINK</t>
  </si>
  <si>
    <t>THE DAIRY ALLIANCE</t>
  </si>
  <si>
    <t>MONTH</t>
  </si>
  <si>
    <t>L4 Weeks</t>
  </si>
  <si>
    <t>REGULAR FAT</t>
  </si>
  <si>
    <t xml:space="preserve">    ALTERNATIVE</t>
  </si>
  <si>
    <t xml:space="preserve">    GREEK</t>
  </si>
  <si>
    <t xml:space="preserve">    TRADITIONAL DAIRY</t>
  </si>
  <si>
    <t xml:space="preserve">    ICELANDIC</t>
  </si>
  <si>
    <t xml:space="preserve">    AUSTRALIAN</t>
  </si>
  <si>
    <t>Dairy Alliance - DMI SR - Multi Outlet</t>
  </si>
  <si>
    <t>Midwest Dairy Association - DMI SR - Multi Outlet</t>
  </si>
  <si>
    <t>Dairy Management West - DMI SR - Multi Outlet</t>
  </si>
  <si>
    <t>New England Dairy - DMI SR - Multi Outlet</t>
  </si>
  <si>
    <t>CMAB - DMI SR - Multi Outlet</t>
  </si>
  <si>
    <t>Florida Dairy Farmers - DMI SR - Multi Outlet</t>
  </si>
  <si>
    <t>Maine Dairy Promotion Board - DMI SR - Multi Outlet</t>
  </si>
  <si>
    <t>American Dairy Of Indiana - DMI SR - Multi Outlet</t>
  </si>
  <si>
    <t>Oregon Dairy Producers - DMI SR - Multi Outlet</t>
  </si>
  <si>
    <t>United Dairy Industry Of Michigan - DMI SR - Multi Outlet</t>
  </si>
  <si>
    <t>Dairy Farmers Of Washington - DMI SR - Multi Outlet</t>
  </si>
  <si>
    <t>Dairy Farmers Of Wisconsin - DMI SR - Multi Outlet</t>
  </si>
  <si>
    <t>Dairy West - DMI SR - Multi Outlet</t>
  </si>
  <si>
    <t>ADA Northeast - DMI SR - Multi Outlet</t>
  </si>
  <si>
    <t>ADA Mideast - DMI SR - Multi Outlet</t>
  </si>
  <si>
    <t>GRANOLA TOPPED YOGURT</t>
  </si>
  <si>
    <t>SINGLE-SERVE YOGURT</t>
  </si>
  <si>
    <t>MULTI-SERVE YOGURT</t>
  </si>
  <si>
    <t>MULTI-PACK YOGURT</t>
  </si>
  <si>
    <t xml:space="preserve">  Alabama - Multi Outlet</t>
  </si>
  <si>
    <t xml:space="preserve">  Georgia - Multi Outlet</t>
  </si>
  <si>
    <t xml:space="preserve">  Kentucky - Multi Outlet</t>
  </si>
  <si>
    <t xml:space="preserve">  Mississippi - Multi Outlet</t>
  </si>
  <si>
    <t xml:space="preserve">  North Carolina - Multi Outlet</t>
  </si>
  <si>
    <t xml:space="preserve">  South Carolina - Multi Outlet</t>
  </si>
  <si>
    <t xml:space="preserve">  Tennessee - Multi Outlet</t>
  </si>
  <si>
    <t xml:space="preserve">  Virginia - Multi Outlet</t>
  </si>
  <si>
    <t xml:space="preserve">  DairyMax - DMI SR - Multi Outlet</t>
  </si>
  <si>
    <t xml:space="preserve">      Oklahoma - Multi Outlet</t>
  </si>
  <si>
    <t xml:space="preserve">      Texas - Multi Outlet</t>
  </si>
  <si>
    <t xml:space="preserve">      Colorado - Multi Outlet</t>
  </si>
  <si>
    <t xml:space="preserve">  Montana - Multi Outlet</t>
  </si>
  <si>
    <t xml:space="preserve">      Wyoming - Multi Outlet</t>
  </si>
  <si>
    <t xml:space="preserve">  Nevada - Multi Outlet</t>
  </si>
  <si>
    <t xml:space="preserve">  Arizona - Multi Outlet</t>
  </si>
  <si>
    <t xml:space="preserve">  Connecticut - Multi Outlet</t>
  </si>
  <si>
    <t xml:space="preserve">  Massachusetts - Multi Outlet</t>
  </si>
  <si>
    <t xml:space="preserve">  New Hampshire - Multi Outlet</t>
  </si>
  <si>
    <t xml:space="preserve">  Rhode Island - Multi Outlet</t>
  </si>
  <si>
    <t xml:space="preserve">  Vermont - Multi Outlet</t>
  </si>
  <si>
    <t xml:space="preserve">  California - Multi Outlet</t>
  </si>
  <si>
    <t xml:space="preserve">  Maine - Multi Outlet</t>
  </si>
  <si>
    <t xml:space="preserve">  Indiana - Multi Outlet</t>
  </si>
  <si>
    <t xml:space="preserve">  Oregon - Multi Outlet</t>
  </si>
  <si>
    <t xml:space="preserve">  Michigan - Multi Outlet</t>
  </si>
  <si>
    <t xml:space="preserve">  Washington - Multi Outlet</t>
  </si>
  <si>
    <t xml:space="preserve">  Wisconsin - Multi Outlet</t>
  </si>
  <si>
    <t xml:space="preserve">  Idaho - Multi Outlet</t>
  </si>
  <si>
    <t xml:space="preserve">  Utah - Multi Outlet</t>
  </si>
  <si>
    <t xml:space="preserve">  Pennsylvania - Multi Outlet</t>
  </si>
  <si>
    <t xml:space="preserve">  New Jersey - Multi Outlet</t>
  </si>
  <si>
    <t xml:space="preserve">  New York - Multi Outlet</t>
  </si>
  <si>
    <t xml:space="preserve">  Delaware - Multi Outlet</t>
  </si>
  <si>
    <t xml:space="preserve">  Ohio - Multi Outlet</t>
  </si>
  <si>
    <t xml:space="preserve">  West Virginia - Multi Outlet</t>
  </si>
  <si>
    <t xml:space="preserve">      Louisiana - Multi Outlet</t>
  </si>
  <si>
    <t xml:space="preserve">      Arkansas - Multi Outlet</t>
  </si>
  <si>
    <t xml:space="preserve">      Illinois - Multi Outlet</t>
  </si>
  <si>
    <t xml:space="preserve">      Iowa - Multi Outlet</t>
  </si>
  <si>
    <t xml:space="preserve">      Kansas - Multi Outlet</t>
  </si>
  <si>
    <t xml:space="preserve">      Minnesota - Multi Outlet</t>
  </si>
  <si>
    <t xml:space="preserve">      Missouri - Multi Outlet</t>
  </si>
  <si>
    <t xml:space="preserve">      Nebraska - Multi Outlet</t>
  </si>
  <si>
    <t xml:space="preserve">      South Dakota - Multi Outlet</t>
  </si>
  <si>
    <t xml:space="preserve">      Tulsa, OK - Multi Outlet</t>
  </si>
  <si>
    <t>North Dakota* - Multi Outlet</t>
  </si>
  <si>
    <t>N Dakota</t>
  </si>
  <si>
    <t>L52 Weeks</t>
  </si>
  <si>
    <t>Circana STANDARD FOOD REGIONS</t>
  </si>
  <si>
    <t>Circana STANDARD CONVENIENCE REGIONS</t>
  </si>
  <si>
    <t xml:space="preserve">        New Mexico - Multi Outlet</t>
  </si>
  <si>
    <t>Great Lakes - Standard - Multi Outlet+</t>
  </si>
  <si>
    <t>Chicago, IL - Multi Outlet+</t>
  </si>
  <si>
    <t>Cincinnati/Dayton, OH - Multi Outlet+</t>
  </si>
  <si>
    <t>Cleveland, OH - Multi Outlet+</t>
  </si>
  <si>
    <t>Columbus, OH - Multi Outlet+</t>
  </si>
  <si>
    <t>Detroit, MI - Multi Outlet+</t>
  </si>
  <si>
    <t>Grand Rapids, MI - Multi Outlet+</t>
  </si>
  <si>
    <t>Green Bay, WI - Multi Outlet+</t>
  </si>
  <si>
    <t>Indianapolis, IN - Multi Outlet+</t>
  </si>
  <si>
    <t>Milwaukee, WI - Multi Outlet+</t>
  </si>
  <si>
    <t>Peoria/Springfield, IL - Multi Outlet+</t>
  </si>
  <si>
    <t>Toledo, OH - Multi Outlet+</t>
  </si>
  <si>
    <t>South Central - Standard - Multi Outlet+</t>
  </si>
  <si>
    <t>Dallas/Ft. Worth, TX - Multi Outlet+</t>
  </si>
  <si>
    <t>Houston, TX - Multi Outlet+</t>
  </si>
  <si>
    <t>Little Rock, AR - Multi Outlet+</t>
  </si>
  <si>
    <t>New Orleans, LA/Mobile, AL - Multi Outlet+</t>
  </si>
  <si>
    <t>Oklahoma City, OK - Multi Outlet+</t>
  </si>
  <si>
    <t>Tulsa, OK - Multi Outlet+</t>
  </si>
  <si>
    <t>Plains - Standard - Multi Outlet+</t>
  </si>
  <si>
    <t>Des Moines, IA - Multi Outlet+</t>
  </si>
  <si>
    <t>Kansas City, KS - Multi Outlet+</t>
  </si>
  <si>
    <t>Minneapolis/St. Paul, MN - Multi Outlet+</t>
  </si>
  <si>
    <t>Omaha, NE - Multi Outlet+</t>
  </si>
  <si>
    <t>St. Louis, MO - Multi Outlet+</t>
  </si>
  <si>
    <t>Wichita, KS - Multi Outlet+</t>
  </si>
  <si>
    <t>Mid-South - Standard - Multi Outlet+</t>
  </si>
  <si>
    <t>Baltimore, MD/Washington D.C. - Multi Outlet+</t>
  </si>
  <si>
    <t>Charlotte, NC - Multi Outlet+</t>
  </si>
  <si>
    <t>Knoxville, TN - Multi Outlet+</t>
  </si>
  <si>
    <t>Louisville, KY - Multi Outlet+</t>
  </si>
  <si>
    <t>Memphis, TN - Multi Outlet+</t>
  </si>
  <si>
    <t>Nashville, TN - Multi Outlet+</t>
  </si>
  <si>
    <t>Raleigh/Greensboro, NC - Multi Outlet+</t>
  </si>
  <si>
    <t>Richmond/Norfolk, VA - Multi Outlet+</t>
  </si>
  <si>
    <t>Roanoke, VA - Multi Outlet+</t>
  </si>
  <si>
    <t>Northeast - Standard - Multi Outlet+</t>
  </si>
  <si>
    <t>Albany, NY - Multi Outlet+</t>
  </si>
  <si>
    <t>Boston, MA - Multi Outlet+</t>
  </si>
  <si>
    <t>Buffalo/Rochester, NY - Multi Outlet+</t>
  </si>
  <si>
    <t>Harrisburg/Scranton, PA - Multi Outlet+</t>
  </si>
  <si>
    <t>Hartford, CT/Springfield, MA - Multi Outlet+</t>
  </si>
  <si>
    <t>New England - Multi Outlet+</t>
  </si>
  <si>
    <t>New York, NY - Multi Outlet+</t>
  </si>
  <si>
    <t>Philadelphia, PA - Multi Outlet+</t>
  </si>
  <si>
    <t>Pittsburgh, PA - Multi Outlet+</t>
  </si>
  <si>
    <t>Providence, RI - Multi Outlet+</t>
  </si>
  <si>
    <t>Syracuse, NY - Multi Outlet+</t>
  </si>
  <si>
    <t>Southeast - Standard - Multi Outlet+</t>
  </si>
  <si>
    <t>Atlanta, GA - Multi Outlet+</t>
  </si>
  <si>
    <t>Birmingham/Montgomery, AL - Multi Outlet+</t>
  </si>
  <si>
    <t>Jacksonville, FL - Multi Outlet+</t>
  </si>
  <si>
    <t>Miami/Ft. Lauderdale, FL - Multi Outlet+</t>
  </si>
  <si>
    <t>Mississippi - Multi Outlet+</t>
  </si>
  <si>
    <t>Orlando, FL - Multi Outlet+</t>
  </si>
  <si>
    <t>South Carolina - Multi Outlet+</t>
  </si>
  <si>
    <t>Tampa/St. Petersburg, FL - Multi Outlet+</t>
  </si>
  <si>
    <t>California - Standard - Multi Outlet+</t>
  </si>
  <si>
    <t>Los Angeles, CA - Multi Outlet+</t>
  </si>
  <si>
    <t>Sacramento, CA - Multi Outlet+</t>
  </si>
  <si>
    <t>San Diego, CA - Multi Outlet+</t>
  </si>
  <si>
    <t>San Francisco/Oakland, CA - Multi Outlet+</t>
  </si>
  <si>
    <t>West - Standard - Multi Outlet+</t>
  </si>
  <si>
    <t>Boise, ID - Multi Outlet+</t>
  </si>
  <si>
    <t>Denver, CO - Multi Outlet+</t>
  </si>
  <si>
    <t>Las Vegas, NV - Multi Outlet+</t>
  </si>
  <si>
    <t>Phoenix/Tucson, AZ - Multi Outlet+</t>
  </si>
  <si>
    <t>Portland, OR - Multi Outlet+</t>
  </si>
  <si>
    <t>Salt Lake City, UT - Multi Outlet+</t>
  </si>
  <si>
    <t>Seattle/Tacoma, WA - Multi Outlet+</t>
  </si>
  <si>
    <t>Spokane, WA - Multi Outlet+</t>
  </si>
  <si>
    <t>West Texas/New Mexico - Multi Outlet+</t>
  </si>
  <si>
    <t xml:space="preserve">    Total US - Multi Outlet+ with Conv</t>
  </si>
  <si>
    <t xml:space="preserve">    Total US - Multi Outlet+</t>
  </si>
  <si>
    <t>Dairy Alliance - DMI SR - Multi Outlet+</t>
  </si>
  <si>
    <t xml:space="preserve">  Alabama - Multi Outlet+</t>
  </si>
  <si>
    <t xml:space="preserve">  Georgia - Multi Outlet+</t>
  </si>
  <si>
    <t xml:space="preserve">  Kentucky - Multi Outlet+</t>
  </si>
  <si>
    <t xml:space="preserve">  North Carolina - Multi Outlet+</t>
  </si>
  <si>
    <t xml:space="preserve">  South Carolina - Multi Outlet+</t>
  </si>
  <si>
    <t xml:space="preserve">  Tennessee - Multi Outlet+</t>
  </si>
  <si>
    <t xml:space="preserve">  Virginia - Multi Outlet+</t>
  </si>
  <si>
    <t xml:space="preserve">  Mississippi - Multi Outlet+</t>
  </si>
  <si>
    <t xml:space="preserve">  DairyMax - DMI SR - Multi Outlet+</t>
  </si>
  <si>
    <t xml:space="preserve">      Louisiana - Multi Outlet+</t>
  </si>
  <si>
    <t xml:space="preserve">      Oklahoma - Multi Outlet+</t>
  </si>
  <si>
    <t xml:space="preserve">      Texas - Multi Outlet+</t>
  </si>
  <si>
    <t xml:space="preserve">      Colorado - Multi Outlet+</t>
  </si>
  <si>
    <t xml:space="preserve">  Montana - Multi Outlet+</t>
  </si>
  <si>
    <t xml:space="preserve">      Wyoming - Multi Outlet+</t>
  </si>
  <si>
    <t xml:space="preserve">      New Mexico - Multi Outlet+</t>
  </si>
  <si>
    <t>Midwest Dairy Association - DMI SR - Multi Outlet+</t>
  </si>
  <si>
    <t xml:space="preserve">      Arkansas - Multi Outlet+</t>
  </si>
  <si>
    <t xml:space="preserve">      Illinois - Multi Outlet+</t>
  </si>
  <si>
    <t xml:space="preserve">      Iowa - Multi Outlet+</t>
  </si>
  <si>
    <t xml:space="preserve">      Kansas - Multi Outlet+</t>
  </si>
  <si>
    <t xml:space="preserve">      Minnesota - Multi Outlet+</t>
  </si>
  <si>
    <t xml:space="preserve">      Missouri - Multi Outlet+</t>
  </si>
  <si>
    <t xml:space="preserve">      Nebraska - Multi Outlet+</t>
  </si>
  <si>
    <t xml:space="preserve">      South Dakota - Multi Outlet+</t>
  </si>
  <si>
    <t xml:space="preserve">      Tulsa, OK - Multi Outlet+</t>
  </si>
  <si>
    <t xml:space="preserve">  North Dakota - Multi Outlet+</t>
  </si>
  <si>
    <t>Dairy Management West - DMI SR - Multi Outlet+</t>
  </si>
  <si>
    <t xml:space="preserve">  Nevada - Multi Outlet+</t>
  </si>
  <si>
    <t xml:space="preserve">  Arizona - Multi Outlet+</t>
  </si>
  <si>
    <t>New England Dairy - DMI SR - Multi Outlet+</t>
  </si>
  <si>
    <t xml:space="preserve">  Connecticut - Multi Outlet+</t>
  </si>
  <si>
    <t xml:space="preserve">  Massachusetts - Multi Outlet+</t>
  </si>
  <si>
    <t xml:space="preserve">  New Hampshire - Multi Outlet+</t>
  </si>
  <si>
    <t xml:space="preserve">  Rhode Island - Multi Outlet+</t>
  </si>
  <si>
    <t xml:space="preserve">  Vermont - Multi Outlet+</t>
  </si>
  <si>
    <t>CMAB - DMI SR - Multi Outlet+</t>
  </si>
  <si>
    <t xml:space="preserve">  California - Multi Outlet+</t>
  </si>
  <si>
    <t>Florida Dairy Farmers - DMI SR - Multi Outlet+</t>
  </si>
  <si>
    <t>Maine Dairy Promotion Board - DMI SR - Multi Outlet+</t>
  </si>
  <si>
    <t xml:space="preserve">  Maine - Multi Outlet+</t>
  </si>
  <si>
    <t>American Dairy Of Indiana - DMI SR - Multi Outlet+</t>
  </si>
  <si>
    <t xml:space="preserve">  Indiana - Multi Outlet+</t>
  </si>
  <si>
    <t>Oregon Dairy Producers - DMI SR - Multi Outlet+</t>
  </si>
  <si>
    <t xml:space="preserve">  Oregon - Multi Outlet+</t>
  </si>
  <si>
    <t>United Dairy Industry Of Michigan - DMI SR - Multi Outlet+</t>
  </si>
  <si>
    <t xml:space="preserve">  Michigan - Multi Outlet+</t>
  </si>
  <si>
    <t>Dairy Farmers Of Washington - DMI SR - Multi Outlet+</t>
  </si>
  <si>
    <t xml:space="preserve">  Washington - Multi Outlet+</t>
  </si>
  <si>
    <t>Dairy Farmers Of Wisconsin - DMI SR - Multi Outlet+</t>
  </si>
  <si>
    <t xml:space="preserve">  Wisconsin - Multi Outlet+</t>
  </si>
  <si>
    <t>Dairy West - DMI SR - Multi Outlet+</t>
  </si>
  <si>
    <t xml:space="preserve">  Idaho - Multi Outlet+</t>
  </si>
  <si>
    <t xml:space="preserve">  Utah - Multi Outlet+</t>
  </si>
  <si>
    <t>ADA Northeast - DMI SR - Multi Outlet+</t>
  </si>
  <si>
    <t xml:space="preserve">  Pennsylvania - Multi Outlet+</t>
  </si>
  <si>
    <t xml:space="preserve">  New Jersey - Multi Outlet+</t>
  </si>
  <si>
    <t xml:space="preserve">  New York - Multi Outlet+</t>
  </si>
  <si>
    <t xml:space="preserve">  Delaware - Multi Outlet+</t>
  </si>
  <si>
    <t>ADA Mideast - DMI SR - Multi Outlet+</t>
  </si>
  <si>
    <t xml:space="preserve">  Ohio - Multi Outlet+</t>
  </si>
  <si>
    <t xml:space="preserve">  West Virginia - Multi Outlet+</t>
  </si>
  <si>
    <t>TOTAL U.S. MULTI-OUTLET+ with CONVENIENCE</t>
  </si>
  <si>
    <t>TOTAL U.S. MULTI-OUTLET+</t>
  </si>
  <si>
    <t>Circana STANDARD MULO+ with C REGIONS</t>
  </si>
  <si>
    <t>CALIFORNIA - MULO+ with C</t>
  </si>
  <si>
    <t>GREAT LAKES - MULO+ with C</t>
  </si>
  <si>
    <t>MID-SOUTH - MULO+ with C</t>
  </si>
  <si>
    <t>NORTHEAST - MULO+ with C</t>
  </si>
  <si>
    <t>PLAINS - MULO+ with C</t>
  </si>
  <si>
    <t>SOUTH CENTRAL - MULO+ with C</t>
  </si>
  <si>
    <t>SOUTHEAST - MULO+ with C</t>
  </si>
  <si>
    <t>WEST - MULO+ with C</t>
  </si>
  <si>
    <t>Circana STANDARD MULO+ REGIONS</t>
  </si>
  <si>
    <t>CALIFORNIA - MULO+</t>
  </si>
  <si>
    <t>GREAT LAKES - MULO+</t>
  </si>
  <si>
    <t>MID-SOUTH - MULO+</t>
  </si>
  <si>
    <t>NORTHEAST - MULO+</t>
  </si>
  <si>
    <t>PLAINS - MULO+</t>
  </si>
  <si>
    <t>SOUTH CENTRAL - MULO+</t>
  </si>
  <si>
    <t>SOUTHEAST - MULO+</t>
  </si>
  <si>
    <t>WEST - MULO+</t>
  </si>
  <si>
    <t>GREAT LAKES REGION - Multi Outlet+</t>
  </si>
  <si>
    <t>NORTHEAST REGION - Multi Outlet+</t>
  </si>
  <si>
    <t>Great Lakes - Circana Standard - Multi Outlet+</t>
  </si>
  <si>
    <t>Northeast - Circana Standard - Multi Outlet+</t>
  </si>
  <si>
    <t>SOUTH CENTRAL REGION - Multi Outlet+</t>
  </si>
  <si>
    <t>SOUTHEAST REGION - Multi Outlet+</t>
  </si>
  <si>
    <t>South Central - Circana Standard - Multi Outlet+</t>
  </si>
  <si>
    <t>Southeast - Circana Standard - Multi Outlet+</t>
  </si>
  <si>
    <t>PLAINS REGION - Multi Outlet+</t>
  </si>
  <si>
    <t>CALIFORNIA REGION - Multi Outlet+</t>
  </si>
  <si>
    <t>Plains - Circana Standard - Multi Outlet+</t>
  </si>
  <si>
    <t>California - Circana Standard - Multi Outlet+</t>
  </si>
  <si>
    <t>MID-SOUTH REGION - Multi Outlet+</t>
  </si>
  <si>
    <t>WEST REGION - Multi Outlet+</t>
  </si>
  <si>
    <t>Mid-South - Circana Standard - Multi Outlet+</t>
  </si>
  <si>
    <t>West - Circana Standard - Multi Outlet+</t>
  </si>
  <si>
    <t>Ohio - Multi Outlet+</t>
  </si>
  <si>
    <t>Pennsylvania - Multi Outlet+</t>
  </si>
  <si>
    <t>West Virginia - Multi Outlet+</t>
  </si>
  <si>
    <t>New Jersey - Multi Outlet+</t>
  </si>
  <si>
    <t>New York - Multi Outlet+</t>
  </si>
  <si>
    <t>Delaware - Multi Outlet+</t>
  </si>
  <si>
    <t>Louisiana - Multi Outlet+</t>
  </si>
  <si>
    <t>Oklahoma - Multi Outlet+</t>
  </si>
  <si>
    <t>Colorado - Multi Outlet+</t>
  </si>
  <si>
    <t xml:space="preserve">    Idaho - Multi Outlet+</t>
  </si>
  <si>
    <t xml:space="preserve">    Utah - Multi Outlet+</t>
  </si>
  <si>
    <t>Wyoming - Multi Outlet+</t>
  </si>
  <si>
    <t>New Mexico - Multi Outlet+</t>
  </si>
  <si>
    <t>Connecticut - Multi Outlet+</t>
  </si>
  <si>
    <t>Massachusetts - Multi Outlet+</t>
  </si>
  <si>
    <t>Alabama - Multi Outlet+</t>
  </si>
  <si>
    <t>New Hampshire - Multi Outlet+</t>
  </si>
  <si>
    <t>Georgia - Multi Outlet+</t>
  </si>
  <si>
    <t>Rhode Island - Multi Outlet+</t>
  </si>
  <si>
    <t>Kentucky - Multi Outlet+</t>
  </si>
  <si>
    <t>Vermont - Multi Outlet+</t>
  </si>
  <si>
    <t>North Carolina - Multi Outlet+</t>
  </si>
  <si>
    <t>Tennessee - Multi Outlet+</t>
  </si>
  <si>
    <t>Virginia - Multi Outlet+</t>
  </si>
  <si>
    <t>Nevada - Multi Outlet+</t>
  </si>
  <si>
    <t>Arizona - Multi Outlet+</t>
  </si>
  <si>
    <t>Arkansas - Multi Outlet+</t>
  </si>
  <si>
    <t>Illinois - Multi Outlet+</t>
  </si>
  <si>
    <t>Iowa - Multi Outlet+</t>
  </si>
  <si>
    <t>Kansas - Multi Outlet+</t>
  </si>
  <si>
    <t>Minnesota - Multi Outlet+</t>
  </si>
  <si>
    <t>Missouri - Multi Outlet+</t>
  </si>
  <si>
    <t>Nebraska - Multi Outlet+</t>
  </si>
  <si>
    <t>South Dakota - Multi Outlet+</t>
  </si>
  <si>
    <t>North Dakota* - Multi Outlet+</t>
  </si>
  <si>
    <t>ADA NORTHEAST - MULO+</t>
  </si>
  <si>
    <t>ADA MIDEAST - MULO+</t>
  </si>
  <si>
    <t xml:space="preserve">    DairyMax - MULO+</t>
  </si>
  <si>
    <t>DAIRY WEST - MULO+</t>
  </si>
  <si>
    <t>Texas - MULO+</t>
  </si>
  <si>
    <t>Dairy West - MULO+ (U)</t>
  </si>
  <si>
    <t>Montana - MULO+</t>
  </si>
  <si>
    <t>NEW ENGLAND DAIRY - MULO+</t>
  </si>
  <si>
    <t>NEW ENGLAND DAIRY ASSOCIATION - MULO+</t>
  </si>
  <si>
    <t>THE DAIRY ALLIANCE  - MULO+</t>
  </si>
  <si>
    <t xml:space="preserve">DAIRY MANAGEMENT WEST - MULO+ </t>
  </si>
  <si>
    <t>Dairy Management West - MULO+</t>
  </si>
  <si>
    <t xml:space="preserve">FLORIDA DAIRY FARMERS - MULO+ </t>
  </si>
  <si>
    <t>MIDWEST DAIRY ASSOCIATION - MULO+</t>
  </si>
  <si>
    <t>CMAB - MULO+</t>
  </si>
  <si>
    <t>MAINE DAIRY PROMOTION BOARD - MULO+</t>
  </si>
  <si>
    <t>ADA INDIANA - MULO+</t>
  </si>
  <si>
    <t>OREGON DAIRY PRODUCERS - MULO+</t>
  </si>
  <si>
    <t>UNITED DAIRY INDUSTRY OF MICHIGAN - MULO+</t>
  </si>
  <si>
    <t>DAIRY FARMERS OF WASHINGTON - MULO+</t>
  </si>
  <si>
    <t>DAIRY FARMERS OF WISCONSIN - MULO+</t>
  </si>
  <si>
    <t xml:space="preserve">      California - Standard - Multi Outlet+ with Conv</t>
  </si>
  <si>
    <t xml:space="preserve">      Great Lakes - Standard - Multi Outlet+ with Conv</t>
  </si>
  <si>
    <t xml:space="preserve">      Mid-South - Standard - Multi Outlet+ with Conv</t>
  </si>
  <si>
    <t xml:space="preserve">      Northeast - Standard - Multi Outlet+ with Conv</t>
  </si>
  <si>
    <t xml:space="preserve">      Plains - Standard - Multi Outlet+ with Conv</t>
  </si>
  <si>
    <t xml:space="preserve">      South Central - Standard - Multi Outlet+ with Conv</t>
  </si>
  <si>
    <t xml:space="preserve">      Southeast - Standard - Multi Outlet+ with Conv</t>
  </si>
  <si>
    <t xml:space="preserve">      West - Standard - Multi Outlet+ with Conv</t>
  </si>
  <si>
    <t xml:space="preserve">      California - Standard - Multi Outlet+</t>
  </si>
  <si>
    <t xml:space="preserve">      Great Lakes - Standard - Multi Outlet+</t>
  </si>
  <si>
    <t xml:space="preserve">      Mid-South - Standard - Multi Outlet+</t>
  </si>
  <si>
    <t xml:space="preserve">      Northeast - Standard - Multi Outlet+</t>
  </si>
  <si>
    <t xml:space="preserve">      Plains - Standard - Multi Outlet+</t>
  </si>
  <si>
    <t xml:space="preserve">      South Central - Standard - Multi Outlet+</t>
  </si>
  <si>
    <t xml:space="preserve">      Southeast - Standard - Multi Outlet+</t>
  </si>
  <si>
    <t xml:space="preserve">      West - Standard - Multi Outlet+</t>
  </si>
  <si>
    <t xml:space="preserve">      California - Standard - Food</t>
  </si>
  <si>
    <t xml:space="preserve">      Great Lakes - Standard - Food</t>
  </si>
  <si>
    <t xml:space="preserve">      Mid-South - Standard - Food</t>
  </si>
  <si>
    <t xml:space="preserve">      Northeast - Standard - Food</t>
  </si>
  <si>
    <t xml:space="preserve">      Plains - Standard - Food</t>
  </si>
  <si>
    <t xml:space="preserve">      South Central - Standard - Food</t>
  </si>
  <si>
    <t xml:space="preserve">      Southeast - Standard - Food</t>
  </si>
  <si>
    <t xml:space="preserve">      West - Standard - Food</t>
  </si>
  <si>
    <t xml:space="preserve">      California - Standard - Conv</t>
  </si>
  <si>
    <t xml:space="preserve">      Great Lakes - Standard - Conv</t>
  </si>
  <si>
    <t xml:space="preserve">      Mid-South - Standard - Conv</t>
  </si>
  <si>
    <t xml:space="preserve">      Northeast - Standard - Conv</t>
  </si>
  <si>
    <t xml:space="preserve">      Plains - Standard - Conv</t>
  </si>
  <si>
    <t xml:space="preserve">      South Central - Standard - Conv</t>
  </si>
  <si>
    <t xml:space="preserve">      Southeast - Standard - Conv</t>
  </si>
  <si>
    <t xml:space="preserve">      West - Standard - Conv</t>
  </si>
  <si>
    <t xml:space="preserve">  California - Standard Region - All Other Outlet</t>
  </si>
  <si>
    <t xml:space="preserve">  Great Lakes - Standard Region - All Other Outlet</t>
  </si>
  <si>
    <t xml:space="preserve">  Mid-South - Standard Region - All Other Outlet</t>
  </si>
  <si>
    <t xml:space="preserve">  Northeast - Standard Region - All Other Outlet</t>
  </si>
  <si>
    <t xml:space="preserve">  Plains - Standard Region - All Other Outlet</t>
  </si>
  <si>
    <t xml:space="preserve">  South Central - Standard Region - All Other Outlet</t>
  </si>
  <si>
    <t xml:space="preserve">  Southeast - Standard Region - All Other Outlet</t>
  </si>
  <si>
    <t xml:space="preserve">  West - Standard Region - All Other Outlet</t>
  </si>
  <si>
    <t>TOTAL U.S. MULO+</t>
  </si>
  <si>
    <t>TOTAL U.S. MULO+ with C</t>
  </si>
  <si>
    <t>CIRCANA STANDARD REGIONS</t>
  </si>
  <si>
    <t>CIRCANA STANDARD REGIONS &amp; MARKETS</t>
  </si>
  <si>
    <t xml:space="preserve">  Maryland - Multi Outlet+</t>
  </si>
  <si>
    <t xml:space="preserve">  Florida - Multi Outlet+</t>
  </si>
  <si>
    <t>4 WEEKS  ENDING 06-15-2025</t>
  </si>
  <si>
    <t>LATEST 52 WEEKS ENDING 06-15-2025</t>
  </si>
  <si>
    <t>YTD Ending 06-15-2025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</si>
</sst>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0.0%"/>
    <numFmt numFmtId="165" formatCode="\$#,##0.00;\-\$#,##0.00"/>
    <numFmt numFmtId="166" formatCode="\$#,##0"/>
    <numFmt numFmtId="167" formatCode="#,##0.0"/>
    <numFmt numFmtId="168" formatCode="&quot;$&quot;#,##0"/>
    <numFmt numFmtId="169" formatCode="&quot;$&quot;#,##0.00"/>
    <numFmt numFmtId="170" formatCode="_(* #,##0_);_(* \(#,##0\);_(* &quot;-&quot;??_);_(@_)"/>
    <numFmt numFmtId="171" formatCode="#,###"/>
    <numFmt numFmtId="172" formatCode="#,##0.00000"/>
    <numFmt numFmtId="173" formatCode="\$#,##0.00000000"/>
    <numFmt numFmtId="174" formatCode="#,##0.0000000000"/>
    <numFmt numFmtId="175" formatCode="0.000000000000"/>
  </numFmts>
  <fonts count="1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proxima-nova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0E1DD"/>
        <bgColor indexed="64"/>
      </patternFill>
    </fill>
    <fill>
      <patternFill patternType="solid">
        <fgColor rgb="FFC2DEEA"/>
        <bgColor indexed="64"/>
      </patternFill>
    </fill>
    <fill>
      <patternFill patternType="solid">
        <fgColor rgb="FF6163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4E106F"/>
        <bgColor indexed="64"/>
      </patternFill>
    </fill>
    <fill>
      <patternFill patternType="solid">
        <fgColor rgb="FFEF2A79"/>
        <bgColor indexed="64"/>
      </patternFill>
    </fill>
    <fill>
      <patternFill patternType="solid">
        <fgColor rgb="FFFDD900"/>
        <bgColor indexed="64"/>
      </patternFill>
    </fill>
  </fills>
  <borders count="8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/>
      <bottom/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0" fontId="5" fillId="0" borderId="0"/>
    <xf numFmtId="0" fontId="10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482">
    <xf numFmtId="0" fontId="0" fillId="0" borderId="0" xfId="0"/>
    <xf numFmtId="0" fontId="0" fillId="0" borderId="0" xfId="0" applyAlignment="1">
      <alignment vertical="center"/>
    </xf>
    <xf numFmtId="3" fontId="0" fillId="0" borderId="3" xfId="0" applyNumberFormat="1" applyFont="1" applyFill="1" applyBorder="1" applyAlignment="1" applyProtection="1">
      <alignment vertical="center"/>
      <protection hidden="1"/>
    </xf>
    <xf numFmtId="166" fontId="0" fillId="0" borderId="3" xfId="0" applyNumberFormat="1" applyFont="1" applyFill="1" applyBorder="1" applyAlignment="1">
      <alignment vertical="center"/>
    </xf>
    <xf numFmtId="164" fontId="0" fillId="0" borderId="16" xfId="0" applyNumberFormat="1" applyFont="1" applyFill="1" applyBorder="1" applyAlignment="1">
      <alignment horizontal="center" vertical="center"/>
    </xf>
    <xf numFmtId="3" fontId="0" fillId="0" borderId="8" xfId="0" applyNumberFormat="1" applyFont="1" applyFill="1" applyBorder="1" applyAlignment="1" applyProtection="1">
      <alignment vertical="center"/>
      <protection hidden="1"/>
    </xf>
    <xf numFmtId="166" fontId="0" fillId="0" borderId="8" xfId="0" applyNumberFormat="1" applyFont="1" applyFill="1" applyBorder="1" applyAlignment="1">
      <alignment vertical="center"/>
    </xf>
    <xf numFmtId="164" fontId="0" fillId="0" borderId="9" xfId="0" applyNumberFormat="1" applyFont="1" applyFill="1" applyBorder="1" applyAlignment="1">
      <alignment horizontal="center" vertical="center"/>
    </xf>
    <xf numFmtId="3" fontId="0" fillId="0" borderId="7" xfId="0" applyNumberFormat="1" applyFont="1" applyFill="1" applyBorder="1" applyAlignment="1" applyProtection="1">
      <alignment vertical="center"/>
      <protection hidden="1"/>
    </xf>
    <xf numFmtId="3" fontId="0" fillId="0" borderId="15" xfId="0" applyNumberFormat="1" applyFont="1" applyFill="1" applyBorder="1" applyAlignment="1" applyProtection="1">
      <alignment vertical="center"/>
      <protection hidden="1"/>
    </xf>
    <xf numFmtId="166" fontId="0" fillId="0" borderId="29" xfId="0" applyNumberFormat="1" applyFont="1" applyFill="1" applyBorder="1" applyAlignment="1">
      <alignment vertical="center"/>
    </xf>
    <xf numFmtId="166" fontId="0" fillId="0" borderId="30" xfId="0" applyNumberFormat="1" applyFont="1" applyFill="1" applyBorder="1" applyAlignment="1">
      <alignment vertical="center"/>
    </xf>
    <xf numFmtId="164" fontId="0" fillId="0" borderId="26" xfId="0" applyNumberFormat="1" applyFont="1" applyFill="1" applyBorder="1" applyAlignment="1">
      <alignment horizontal="center" vertical="center"/>
    </xf>
    <xf numFmtId="164" fontId="0" fillId="0" borderId="4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2" borderId="13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14" xfId="0" applyNumberFormat="1" applyFont="1" applyFill="1" applyBorder="1" applyAlignment="1">
      <alignment horizontal="center" vertical="center" wrapText="1"/>
    </xf>
    <xf numFmtId="0" fontId="2" fillId="2" borderId="28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/>
    <xf numFmtId="0" fontId="3" fillId="2" borderId="12" xfId="2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vertical="center"/>
    </xf>
    <xf numFmtId="167" fontId="0" fillId="0" borderId="9" xfId="0" applyNumberFormat="1" applyFont="1" applyFill="1" applyBorder="1" applyAlignment="1">
      <alignment horizontal="center" vertical="center"/>
    </xf>
    <xf numFmtId="167" fontId="0" fillId="0" borderId="16" xfId="0" applyNumberFormat="1" applyFont="1" applyFill="1" applyBorder="1" applyAlignment="1">
      <alignment horizontal="center" vertical="center"/>
    </xf>
    <xf numFmtId="0" fontId="3" fillId="2" borderId="10" xfId="2" applyNumberFormat="1" applyFont="1" applyFill="1" applyBorder="1" applyAlignment="1">
      <alignment horizontal="center" vertical="center" wrapText="1"/>
    </xf>
    <xf numFmtId="0" fontId="3" fillId="2" borderId="11" xfId="2" applyNumberFormat="1" applyFont="1" applyFill="1" applyBorder="1" applyAlignment="1">
      <alignment horizontal="center" vertical="center" wrapText="1"/>
    </xf>
    <xf numFmtId="0" fontId="3" fillId="2" borderId="31" xfId="2" applyNumberFormat="1" applyFont="1" applyFill="1" applyBorder="1" applyAlignment="1">
      <alignment horizontal="center" vertical="center" wrapText="1"/>
    </xf>
    <xf numFmtId="0" fontId="3" fillId="0" borderId="36" xfId="2" applyFont="1" applyFill="1" applyBorder="1" applyAlignment="1">
      <alignment horizontal="center" vertical="center"/>
    </xf>
    <xf numFmtId="0" fontId="3" fillId="0" borderId="41" xfId="2" applyFont="1" applyFill="1" applyBorder="1" applyAlignment="1">
      <alignment horizontal="center" vertical="center"/>
    </xf>
    <xf numFmtId="0" fontId="3" fillId="0" borderId="38" xfId="2" applyFont="1" applyFill="1" applyBorder="1" applyAlignment="1">
      <alignment horizontal="center" vertical="center"/>
    </xf>
    <xf numFmtId="0" fontId="3" fillId="0" borderId="37" xfId="2" applyFont="1" applyFill="1" applyBorder="1" applyAlignment="1">
      <alignment horizontal="center" vertical="center"/>
    </xf>
    <xf numFmtId="0" fontId="3" fillId="2" borderId="27" xfId="2" applyNumberFormat="1" applyFont="1" applyFill="1" applyBorder="1" applyAlignment="1">
      <alignment horizontal="center" vertical="center" wrapText="1"/>
    </xf>
    <xf numFmtId="167" fontId="0" fillId="0" borderId="7" xfId="0" applyNumberFormat="1" applyFont="1" applyFill="1" applyBorder="1" applyAlignment="1">
      <alignment horizontal="center" vertical="center"/>
    </xf>
    <xf numFmtId="167" fontId="0" fillId="0" borderId="15" xfId="0" applyNumberFormat="1" applyFont="1" applyFill="1" applyBorder="1" applyAlignment="1">
      <alignment horizontal="center" vertical="center"/>
    </xf>
    <xf numFmtId="0" fontId="3" fillId="0" borderId="0" xfId="2" applyFont="1"/>
    <xf numFmtId="0" fontId="6" fillId="2" borderId="39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wrapText="1"/>
    </xf>
    <xf numFmtId="0" fontId="6" fillId="2" borderId="1" xfId="2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/>
    <xf numFmtId="0" fontId="3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3" fillId="0" borderId="0" xfId="2" applyFont="1" applyAlignment="1">
      <alignment horizontal="center"/>
    </xf>
    <xf numFmtId="0" fontId="6" fillId="0" borderId="0" xfId="2" applyFont="1" applyFill="1" applyBorder="1" applyAlignment="1">
      <alignment horizontal="left" vertical="center"/>
    </xf>
    <xf numFmtId="3" fontId="6" fillId="0" borderId="0" xfId="2" applyNumberFormat="1" applyFont="1" applyFill="1" applyBorder="1" applyAlignment="1">
      <alignment vertical="center"/>
    </xf>
    <xf numFmtId="3" fontId="6" fillId="0" borderId="0" xfId="2" applyNumberFormat="1" applyFont="1" applyFill="1" applyBorder="1" applyAlignment="1">
      <alignment horizontal="center" vertical="center"/>
    </xf>
    <xf numFmtId="168" fontId="6" fillId="0" borderId="0" xfId="2" applyNumberFormat="1" applyFont="1" applyFill="1" applyBorder="1" applyAlignment="1">
      <alignment vertical="center"/>
    </xf>
    <xf numFmtId="168" fontId="6" fillId="0" borderId="0" xfId="2" applyNumberFormat="1" applyFont="1" applyFill="1" applyBorder="1" applyAlignment="1">
      <alignment horizontal="center" vertical="center"/>
    </xf>
    <xf numFmtId="0" fontId="6" fillId="2" borderId="40" xfId="2" applyNumberFormat="1" applyFont="1" applyFill="1" applyBorder="1" applyAlignment="1">
      <alignment horizontal="center" vertical="center" wrapText="1"/>
    </xf>
    <xf numFmtId="0" fontId="3" fillId="0" borderId="0" xfId="2" applyFont="1" applyAlignment="1"/>
    <xf numFmtId="0" fontId="0" fillId="0" borderId="0" xfId="0" applyFont="1" applyAlignment="1"/>
    <xf numFmtId="0" fontId="3" fillId="0" borderId="42" xfId="2" applyFont="1" applyFill="1" applyBorder="1" applyAlignment="1">
      <alignment horizontal="center"/>
    </xf>
    <xf numFmtId="0" fontId="11" fillId="5" borderId="0" xfId="0" applyFont="1" applyFill="1" applyAlignment="1"/>
    <xf numFmtId="0" fontId="12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2" borderId="17" xfId="0" applyNumberFormat="1" applyFont="1" applyFill="1" applyBorder="1" applyAlignment="1">
      <alignment horizontal="center" vertical="center" wrapText="1"/>
    </xf>
    <xf numFmtId="0" fontId="0" fillId="5" borderId="0" xfId="0" applyFill="1" applyBorder="1" applyAlignment="1">
      <alignment vertical="center"/>
    </xf>
    <xf numFmtId="0" fontId="0" fillId="5" borderId="0" xfId="0" applyFill="1" applyBorder="1" applyAlignment="1">
      <alignment vertical="center" wrapText="1"/>
    </xf>
    <xf numFmtId="0" fontId="2" fillId="5" borderId="0" xfId="0" applyNumberFormat="1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left" vertical="center"/>
    </xf>
    <xf numFmtId="3" fontId="1" fillId="5" borderId="0" xfId="0" applyNumberFormat="1" applyFont="1" applyFill="1" applyBorder="1" applyAlignment="1" applyProtection="1">
      <alignment vertical="center"/>
      <protection hidden="1"/>
    </xf>
    <xf numFmtId="164" fontId="1" fillId="5" borderId="0" xfId="1" applyNumberFormat="1" applyFont="1" applyFill="1" applyBorder="1" applyAlignment="1" applyProtection="1">
      <alignment horizontal="center" vertical="center"/>
      <protection hidden="1"/>
    </xf>
    <xf numFmtId="4" fontId="1" fillId="5" borderId="0" xfId="0" applyNumberFormat="1" applyFont="1" applyFill="1" applyBorder="1" applyAlignment="1" applyProtection="1">
      <alignment horizontal="center" vertical="center"/>
      <protection hidden="1"/>
    </xf>
    <xf numFmtId="0" fontId="2" fillId="5" borderId="0" xfId="0" applyFont="1" applyFill="1" applyBorder="1" applyAlignment="1">
      <alignment horizontal="left" vertical="center" indent="2"/>
    </xf>
    <xf numFmtId="3" fontId="2" fillId="5" borderId="0" xfId="0" applyNumberFormat="1" applyFont="1" applyFill="1" applyBorder="1" applyAlignment="1" applyProtection="1">
      <alignment vertical="center"/>
      <protection hidden="1"/>
    </xf>
    <xf numFmtId="164" fontId="2" fillId="5" borderId="0" xfId="1" applyNumberFormat="1" applyFont="1" applyFill="1" applyBorder="1" applyAlignment="1" applyProtection="1">
      <alignment horizontal="center" vertical="center"/>
      <protection hidden="1"/>
    </xf>
    <xf numFmtId="4" fontId="2" fillId="5" borderId="0" xfId="0" applyNumberFormat="1" applyFont="1" applyFill="1" applyBorder="1" applyAlignment="1" applyProtection="1">
      <alignment horizontal="center" vertical="center"/>
      <protection hidden="1"/>
    </xf>
    <xf numFmtId="3" fontId="0" fillId="5" borderId="0" xfId="0" applyNumberFormat="1" applyFont="1" applyFill="1" applyBorder="1" applyAlignment="1" applyProtection="1">
      <alignment vertical="center"/>
      <protection hidden="1"/>
    </xf>
    <xf numFmtId="164" fontId="0" fillId="5" borderId="0" xfId="1" applyNumberFormat="1" applyFont="1" applyFill="1" applyBorder="1" applyAlignment="1" applyProtection="1">
      <alignment horizontal="center" vertical="center"/>
      <protection hidden="1"/>
    </xf>
    <xf numFmtId="4" fontId="0" fillId="5" borderId="0" xfId="0" applyNumberFormat="1" applyFont="1" applyFill="1" applyBorder="1" applyAlignment="1" applyProtection="1">
      <alignment horizontal="center" vertical="center"/>
      <protection hidden="1"/>
    </xf>
    <xf numFmtId="0" fontId="2" fillId="5" borderId="0" xfId="0" applyFont="1" applyFill="1" applyBorder="1" applyAlignment="1">
      <alignment horizontal="left" vertical="center"/>
    </xf>
    <xf numFmtId="0" fontId="2" fillId="5" borderId="0" xfId="0" applyNumberFormat="1" applyFont="1" applyFill="1" applyBorder="1" applyAlignment="1">
      <alignment horizontal="left" vertical="center"/>
    </xf>
    <xf numFmtId="3" fontId="3" fillId="5" borderId="0" xfId="0" applyNumberFormat="1" applyFont="1" applyFill="1" applyBorder="1" applyAlignment="1" applyProtection="1">
      <alignment vertical="center"/>
      <protection hidden="1"/>
    </xf>
    <xf numFmtId="164" fontId="3" fillId="5" borderId="0" xfId="0" applyNumberFormat="1" applyFont="1" applyFill="1" applyBorder="1" applyAlignment="1">
      <alignment horizontal="center" vertical="center"/>
    </xf>
    <xf numFmtId="2" fontId="3" fillId="5" borderId="0" xfId="0" applyNumberFormat="1" applyFont="1" applyFill="1" applyBorder="1" applyAlignment="1">
      <alignment horizontal="center" vertical="center"/>
    </xf>
    <xf numFmtId="166" fontId="3" fillId="5" borderId="0" xfId="0" applyNumberFormat="1" applyFont="1" applyFill="1" applyBorder="1" applyAlignment="1">
      <alignment vertical="center"/>
    </xf>
    <xf numFmtId="0" fontId="0" fillId="0" borderId="0" xfId="0"/>
    <xf numFmtId="3" fontId="0" fillId="5" borderId="3" xfId="0" applyNumberFormat="1" applyFont="1" applyFill="1" applyBorder="1" applyAlignment="1" applyProtection="1">
      <alignment vertical="center"/>
      <protection hidden="1"/>
    </xf>
    <xf numFmtId="3" fontId="3" fillId="0" borderId="0" xfId="0" applyNumberFormat="1" applyFont="1" applyFill="1" applyBorder="1" applyAlignment="1" applyProtection="1">
      <alignment vertical="center"/>
      <protection hidden="1"/>
    </xf>
    <xf numFmtId="164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vertical="center"/>
    </xf>
    <xf numFmtId="170" fontId="2" fillId="2" borderId="13" xfId="4" applyNumberFormat="1" applyFont="1" applyFill="1" applyBorder="1" applyAlignment="1">
      <alignment horizontal="right" vertical="center" wrapText="1"/>
    </xf>
    <xf numFmtId="170" fontId="2" fillId="2" borderId="5" xfId="4" applyNumberFormat="1" applyFont="1" applyFill="1" applyBorder="1" applyAlignment="1">
      <alignment horizontal="right" vertical="center" wrapText="1"/>
    </xf>
    <xf numFmtId="170" fontId="3" fillId="5" borderId="3" xfId="4" applyNumberFormat="1" applyFont="1" applyFill="1" applyBorder="1" applyAlignment="1" applyProtection="1">
      <alignment horizontal="right" vertical="center"/>
      <protection hidden="1"/>
    </xf>
    <xf numFmtId="170" fontId="3" fillId="5" borderId="30" xfId="4" applyNumberFormat="1" applyFont="1" applyFill="1" applyBorder="1" applyAlignment="1" applyProtection="1">
      <alignment horizontal="right" vertical="center"/>
      <protection hidden="1"/>
    </xf>
    <xf numFmtId="164" fontId="3" fillId="5" borderId="16" xfId="1" applyNumberFormat="1" applyFont="1" applyFill="1" applyBorder="1" applyAlignment="1" applyProtection="1">
      <alignment horizontal="center" vertical="center"/>
      <protection hidden="1"/>
    </xf>
    <xf numFmtId="168" fontId="3" fillId="5" borderId="30" xfId="0" applyNumberFormat="1" applyFont="1" applyFill="1" applyBorder="1" applyAlignment="1" applyProtection="1">
      <alignment horizontal="right" vertical="center"/>
      <protection hidden="1"/>
    </xf>
    <xf numFmtId="168" fontId="3" fillId="5" borderId="3" xfId="0" applyNumberFormat="1" applyFont="1" applyFill="1" applyBorder="1" applyAlignment="1" applyProtection="1">
      <alignment horizontal="right" vertical="center"/>
      <protection hidden="1"/>
    </xf>
    <xf numFmtId="39" fontId="3" fillId="5" borderId="16" xfId="4" applyNumberFormat="1" applyFont="1" applyFill="1" applyBorder="1" applyAlignment="1" applyProtection="1">
      <alignment horizontal="center" vertical="center"/>
      <protection hidden="1"/>
    </xf>
    <xf numFmtId="3" fontId="0" fillId="5" borderId="30" xfId="0" applyNumberFormat="1" applyFont="1" applyFill="1" applyBorder="1" applyAlignment="1" applyProtection="1">
      <alignment vertical="center"/>
      <protection hidden="1"/>
    </xf>
    <xf numFmtId="0" fontId="3" fillId="0" borderId="35" xfId="2" applyFont="1" applyFill="1" applyBorder="1" applyAlignment="1">
      <alignment horizontal="center" vertical="center"/>
    </xf>
    <xf numFmtId="164" fontId="0" fillId="5" borderId="3" xfId="0" applyNumberFormat="1" applyFont="1" applyFill="1" applyBorder="1" applyAlignment="1">
      <alignment horizontal="center" vertical="center"/>
    </xf>
    <xf numFmtId="166" fontId="0" fillId="5" borderId="3" xfId="0" applyNumberFormat="1" applyFont="1" applyFill="1" applyBorder="1" applyAlignment="1">
      <alignment vertical="center"/>
    </xf>
    <xf numFmtId="164" fontId="0" fillId="5" borderId="16" xfId="0" applyNumberFormat="1" applyFont="1" applyFill="1" applyBorder="1" applyAlignment="1">
      <alignment horizontal="center" vertical="center"/>
    </xf>
    <xf numFmtId="0" fontId="3" fillId="5" borderId="21" xfId="2" applyFont="1" applyFill="1" applyBorder="1" applyAlignment="1">
      <alignment horizontal="left" vertical="center" indent="2"/>
    </xf>
    <xf numFmtId="0" fontId="3" fillId="5" borderId="23" xfId="2" applyFont="1" applyFill="1" applyBorder="1" applyAlignment="1">
      <alignment horizontal="left" vertical="center" indent="2"/>
    </xf>
    <xf numFmtId="3" fontId="0" fillId="5" borderId="32" xfId="0" applyNumberFormat="1" applyFont="1" applyFill="1" applyBorder="1" applyAlignment="1" applyProtection="1">
      <alignment vertical="center"/>
      <protection hidden="1"/>
    </xf>
    <xf numFmtId="3" fontId="0" fillId="5" borderId="24" xfId="0" applyNumberFormat="1" applyFont="1" applyFill="1" applyBorder="1" applyAlignment="1" applyProtection="1">
      <alignment vertical="center"/>
      <protection hidden="1"/>
    </xf>
    <xf numFmtId="164" fontId="0" fillId="5" borderId="24" xfId="0" applyNumberFormat="1" applyFont="1" applyFill="1" applyBorder="1" applyAlignment="1">
      <alignment horizontal="center" vertical="center"/>
    </xf>
    <xf numFmtId="166" fontId="0" fillId="5" borderId="24" xfId="0" applyNumberFormat="1" applyFont="1" applyFill="1" applyBorder="1" applyAlignment="1">
      <alignment vertical="center"/>
    </xf>
    <xf numFmtId="164" fontId="0" fillId="5" borderId="25" xfId="0" applyNumberFormat="1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2" fontId="3" fillId="5" borderId="30" xfId="0" applyNumberFormat="1" applyFont="1" applyFill="1" applyBorder="1" applyAlignment="1" applyProtection="1">
      <alignment horizontal="center" vertical="center"/>
      <protection hidden="1"/>
    </xf>
    <xf numFmtId="170" fontId="6" fillId="3" borderId="3" xfId="4" applyNumberFormat="1" applyFont="1" applyFill="1" applyBorder="1" applyAlignment="1" applyProtection="1">
      <alignment horizontal="right" vertical="center"/>
      <protection hidden="1"/>
    </xf>
    <xf numFmtId="168" fontId="6" fillId="3" borderId="3" xfId="0" applyNumberFormat="1" applyFont="1" applyFill="1" applyBorder="1" applyAlignment="1" applyProtection="1">
      <alignment horizontal="right" vertical="center"/>
      <protection hidden="1"/>
    </xf>
    <xf numFmtId="164" fontId="6" fillId="3" borderId="16" xfId="1" applyNumberFormat="1" applyFont="1" applyFill="1" applyBorder="1" applyAlignment="1" applyProtection="1">
      <alignment horizontal="center" vertical="center"/>
      <protection hidden="1"/>
    </xf>
    <xf numFmtId="2" fontId="6" fillId="3" borderId="30" xfId="0" applyNumberFormat="1" applyFont="1" applyFill="1" applyBorder="1" applyAlignment="1" applyProtection="1">
      <alignment horizontal="center" vertical="center"/>
      <protection hidden="1"/>
    </xf>
    <xf numFmtId="39" fontId="6" fillId="3" borderId="16" xfId="4" applyNumberFormat="1" applyFont="1" applyFill="1" applyBorder="1" applyAlignment="1" applyProtection="1">
      <alignment horizontal="center" vertical="center"/>
      <protection hidden="1"/>
    </xf>
    <xf numFmtId="168" fontId="6" fillId="3" borderId="30" xfId="0" applyNumberFormat="1" applyFont="1" applyFill="1" applyBorder="1" applyAlignment="1" applyProtection="1">
      <alignment horizontal="right" vertical="center"/>
      <protection hidden="1"/>
    </xf>
    <xf numFmtId="170" fontId="6" fillId="3" borderId="30" xfId="4" applyNumberFormat="1" applyFont="1" applyFill="1" applyBorder="1" applyAlignment="1" applyProtection="1">
      <alignment horizontal="right" vertical="center"/>
      <protection hidden="1"/>
    </xf>
    <xf numFmtId="170" fontId="3" fillId="5" borderId="5" xfId="4" applyNumberFormat="1" applyFont="1" applyFill="1" applyBorder="1" applyAlignment="1" applyProtection="1">
      <alignment horizontal="right" vertical="center"/>
      <protection hidden="1"/>
    </xf>
    <xf numFmtId="168" fontId="3" fillId="5" borderId="5" xfId="0" applyNumberFormat="1" applyFont="1" applyFill="1" applyBorder="1" applyAlignment="1" applyProtection="1">
      <alignment horizontal="right" vertical="center"/>
      <protection hidden="1"/>
    </xf>
    <xf numFmtId="164" fontId="3" fillId="5" borderId="14" xfId="1" applyNumberFormat="1" applyFont="1" applyFill="1" applyBorder="1" applyAlignment="1" applyProtection="1">
      <alignment horizontal="center" vertical="center"/>
      <protection hidden="1"/>
    </xf>
    <xf numFmtId="2" fontId="3" fillId="5" borderId="28" xfId="0" applyNumberFormat="1" applyFont="1" applyFill="1" applyBorder="1" applyAlignment="1" applyProtection="1">
      <alignment horizontal="center" vertical="center"/>
      <protection hidden="1"/>
    </xf>
    <xf numFmtId="39" fontId="3" fillId="5" borderId="14" xfId="4" applyNumberFormat="1" applyFont="1" applyFill="1" applyBorder="1" applyAlignment="1" applyProtection="1">
      <alignment horizontal="center" vertical="center"/>
      <protection hidden="1"/>
    </xf>
    <xf numFmtId="168" fontId="3" fillId="5" borderId="28" xfId="0" applyNumberFormat="1" applyFont="1" applyFill="1" applyBorder="1" applyAlignment="1" applyProtection="1">
      <alignment horizontal="right" vertical="center"/>
      <protection hidden="1"/>
    </xf>
    <xf numFmtId="170" fontId="3" fillId="5" borderId="28" xfId="4" applyNumberFormat="1" applyFont="1" applyFill="1" applyBorder="1" applyAlignment="1" applyProtection="1">
      <alignment horizontal="right" vertical="center"/>
      <protection hidden="1"/>
    </xf>
    <xf numFmtId="170" fontId="3" fillId="5" borderId="6" xfId="4" applyNumberFormat="1" applyFont="1" applyFill="1" applyBorder="1" applyAlignment="1" applyProtection="1">
      <alignment horizontal="right" vertical="center"/>
      <protection hidden="1"/>
    </xf>
    <xf numFmtId="168" fontId="3" fillId="5" borderId="6" xfId="0" applyNumberFormat="1" applyFont="1" applyFill="1" applyBorder="1" applyAlignment="1" applyProtection="1">
      <alignment horizontal="right" vertical="center"/>
      <protection hidden="1"/>
    </xf>
    <xf numFmtId="164" fontId="3" fillId="5" borderId="22" xfId="1" applyNumberFormat="1" applyFont="1" applyFill="1" applyBorder="1" applyAlignment="1" applyProtection="1">
      <alignment horizontal="center" vertical="center"/>
      <protection hidden="1"/>
    </xf>
    <xf numFmtId="2" fontId="3" fillId="5" borderId="33" xfId="0" applyNumberFormat="1" applyFont="1" applyFill="1" applyBorder="1" applyAlignment="1" applyProtection="1">
      <alignment horizontal="center" vertical="center"/>
      <protection hidden="1"/>
    </xf>
    <xf numFmtId="39" fontId="3" fillId="5" borderId="22" xfId="4" applyNumberFormat="1" applyFont="1" applyFill="1" applyBorder="1" applyAlignment="1" applyProtection="1">
      <alignment horizontal="center" vertical="center"/>
      <protection hidden="1"/>
    </xf>
    <xf numFmtId="168" fontId="3" fillId="5" borderId="33" xfId="0" applyNumberFormat="1" applyFont="1" applyFill="1" applyBorder="1" applyAlignment="1" applyProtection="1">
      <alignment horizontal="right" vertical="center"/>
      <protection hidden="1"/>
    </xf>
    <xf numFmtId="170" fontId="3" fillId="5" borderId="33" xfId="4" applyNumberFormat="1" applyFont="1" applyFill="1" applyBorder="1" applyAlignment="1" applyProtection="1">
      <alignment horizontal="right" vertical="center"/>
      <protection hidden="1"/>
    </xf>
    <xf numFmtId="170" fontId="6" fillId="3" borderId="8" xfId="4" applyNumberFormat="1" applyFont="1" applyFill="1" applyBorder="1" applyAlignment="1" applyProtection="1">
      <alignment horizontal="right" vertical="center"/>
      <protection hidden="1"/>
    </xf>
    <xf numFmtId="168" fontId="6" fillId="3" borderId="8" xfId="0" applyNumberFormat="1" applyFont="1" applyFill="1" applyBorder="1" applyAlignment="1" applyProtection="1">
      <alignment horizontal="right" vertical="center"/>
      <protection hidden="1"/>
    </xf>
    <xf numFmtId="170" fontId="6" fillId="3" borderId="11" xfId="4" applyNumberFormat="1" applyFont="1" applyFill="1" applyBorder="1" applyAlignment="1" applyProtection="1">
      <alignment horizontal="right" vertical="center"/>
      <protection hidden="1"/>
    </xf>
    <xf numFmtId="168" fontId="6" fillId="3" borderId="11" xfId="0" applyNumberFormat="1" applyFont="1" applyFill="1" applyBorder="1" applyAlignment="1" applyProtection="1">
      <alignment horizontal="right" vertical="center"/>
      <protection hidden="1"/>
    </xf>
    <xf numFmtId="164" fontId="6" fillId="3" borderId="9" xfId="1" applyNumberFormat="1" applyFont="1" applyFill="1" applyBorder="1" applyAlignment="1" applyProtection="1">
      <alignment horizontal="center" vertical="center"/>
      <protection hidden="1"/>
    </xf>
    <xf numFmtId="2" fontId="6" fillId="3" borderId="29" xfId="0" applyNumberFormat="1" applyFont="1" applyFill="1" applyBorder="1" applyAlignment="1" applyProtection="1">
      <alignment horizontal="center" vertical="center"/>
      <protection hidden="1"/>
    </xf>
    <xf numFmtId="39" fontId="6" fillId="3" borderId="9" xfId="4" applyNumberFormat="1" applyFont="1" applyFill="1" applyBorder="1" applyAlignment="1" applyProtection="1">
      <alignment horizontal="center" vertical="center"/>
      <protection hidden="1"/>
    </xf>
    <xf numFmtId="168" fontId="6" fillId="3" borderId="29" xfId="0" applyNumberFormat="1" applyFont="1" applyFill="1" applyBorder="1" applyAlignment="1" applyProtection="1">
      <alignment horizontal="right" vertical="center"/>
      <protection hidden="1"/>
    </xf>
    <xf numFmtId="170" fontId="6" fillId="3" borderId="29" xfId="4" applyNumberFormat="1" applyFont="1" applyFill="1" applyBorder="1" applyAlignment="1" applyProtection="1">
      <alignment horizontal="right" vertical="center"/>
      <protection hidden="1"/>
    </xf>
    <xf numFmtId="164" fontId="6" fillId="3" borderId="12" xfId="1" applyNumberFormat="1" applyFont="1" applyFill="1" applyBorder="1" applyAlignment="1" applyProtection="1">
      <alignment horizontal="center" vertical="center"/>
      <protection hidden="1"/>
    </xf>
    <xf numFmtId="2" fontId="6" fillId="3" borderId="31" xfId="0" applyNumberFormat="1" applyFont="1" applyFill="1" applyBorder="1" applyAlignment="1" applyProtection="1">
      <alignment horizontal="center" vertical="center"/>
      <protection hidden="1"/>
    </xf>
    <xf numFmtId="39" fontId="6" fillId="3" borderId="12" xfId="4" applyNumberFormat="1" applyFont="1" applyFill="1" applyBorder="1" applyAlignment="1" applyProtection="1">
      <alignment horizontal="center" vertical="center"/>
      <protection hidden="1"/>
    </xf>
    <xf numFmtId="168" fontId="6" fillId="3" borderId="31" xfId="0" applyNumberFormat="1" applyFont="1" applyFill="1" applyBorder="1" applyAlignment="1" applyProtection="1">
      <alignment horizontal="right" vertical="center"/>
      <protection hidden="1"/>
    </xf>
    <xf numFmtId="170" fontId="6" fillId="3" borderId="31" xfId="4" applyNumberFormat="1" applyFont="1" applyFill="1" applyBorder="1" applyAlignment="1" applyProtection="1">
      <alignment horizontal="right" vertical="center"/>
      <protection hidden="1"/>
    </xf>
    <xf numFmtId="170" fontId="3" fillId="5" borderId="51" xfId="4" applyNumberFormat="1" applyFont="1" applyFill="1" applyBorder="1" applyAlignment="1" applyProtection="1">
      <alignment horizontal="right" vertical="center"/>
      <protection hidden="1"/>
    </xf>
    <xf numFmtId="168" fontId="3" fillId="5" borderId="51" xfId="0" applyNumberFormat="1" applyFont="1" applyFill="1" applyBorder="1" applyAlignment="1" applyProtection="1">
      <alignment horizontal="right" vertical="center"/>
      <protection hidden="1"/>
    </xf>
    <xf numFmtId="164" fontId="3" fillId="5" borderId="52" xfId="1" applyNumberFormat="1" applyFont="1" applyFill="1" applyBorder="1" applyAlignment="1" applyProtection="1">
      <alignment horizontal="center" vertical="center"/>
      <protection hidden="1"/>
    </xf>
    <xf numFmtId="2" fontId="3" fillId="5" borderId="48" xfId="0" applyNumberFormat="1" applyFont="1" applyFill="1" applyBorder="1" applyAlignment="1" applyProtection="1">
      <alignment horizontal="center" vertical="center"/>
      <protection hidden="1"/>
    </xf>
    <xf numFmtId="39" fontId="3" fillId="5" borderId="52" xfId="4" applyNumberFormat="1" applyFont="1" applyFill="1" applyBorder="1" applyAlignment="1" applyProtection="1">
      <alignment horizontal="center" vertical="center"/>
      <protection hidden="1"/>
    </xf>
    <xf numFmtId="168" fontId="3" fillId="5" borderId="48" xfId="0" applyNumberFormat="1" applyFont="1" applyFill="1" applyBorder="1" applyAlignment="1" applyProtection="1">
      <alignment horizontal="right" vertical="center"/>
      <protection hidden="1"/>
    </xf>
    <xf numFmtId="170" fontId="3" fillId="5" borderId="48" xfId="4" applyNumberFormat="1" applyFont="1" applyFill="1" applyBorder="1" applyAlignment="1" applyProtection="1">
      <alignment horizontal="right" vertical="center"/>
      <protection hidden="1"/>
    </xf>
    <xf numFmtId="170" fontId="3" fillId="5" borderId="11" xfId="4" applyNumberFormat="1" applyFont="1" applyFill="1" applyBorder="1" applyAlignment="1" applyProtection="1">
      <alignment horizontal="right" vertical="center"/>
      <protection hidden="1"/>
    </xf>
    <xf numFmtId="168" fontId="3" fillId="5" borderId="11" xfId="0" applyNumberFormat="1" applyFont="1" applyFill="1" applyBorder="1" applyAlignment="1" applyProtection="1">
      <alignment horizontal="right" vertical="center"/>
      <protection hidden="1"/>
    </xf>
    <xf numFmtId="164" fontId="3" fillId="5" borderId="12" xfId="1" applyNumberFormat="1" applyFont="1" applyFill="1" applyBorder="1" applyAlignment="1" applyProtection="1">
      <alignment horizontal="center" vertical="center"/>
      <protection hidden="1"/>
    </xf>
    <xf numFmtId="2" fontId="3" fillId="5" borderId="31" xfId="0" applyNumberFormat="1" applyFont="1" applyFill="1" applyBorder="1" applyAlignment="1" applyProtection="1">
      <alignment horizontal="center" vertical="center"/>
      <protection hidden="1"/>
    </xf>
    <xf numFmtId="39" fontId="3" fillId="5" borderId="12" xfId="4" applyNumberFormat="1" applyFont="1" applyFill="1" applyBorder="1" applyAlignment="1" applyProtection="1">
      <alignment horizontal="center" vertical="center"/>
      <protection hidden="1"/>
    </xf>
    <xf numFmtId="168" fontId="3" fillId="5" borderId="31" xfId="0" applyNumberFormat="1" applyFont="1" applyFill="1" applyBorder="1" applyAlignment="1" applyProtection="1">
      <alignment horizontal="right" vertical="center"/>
      <protection hidden="1"/>
    </xf>
    <xf numFmtId="170" fontId="3" fillId="5" borderId="31" xfId="4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 wrapText="1"/>
    </xf>
    <xf numFmtId="0" fontId="6" fillId="5" borderId="0" xfId="0" applyFont="1" applyFill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2" fillId="3" borderId="50" xfId="0" applyFont="1" applyFill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horizontal="left" vertical="center"/>
    </xf>
    <xf numFmtId="3" fontId="0" fillId="0" borderId="0" xfId="0" applyNumberFormat="1" applyFont="1" applyFill="1" applyBorder="1" applyAlignment="1" applyProtection="1"/>
    <xf numFmtId="164" fontId="0" fillId="0" borderId="0" xfId="0" applyNumberFormat="1" applyFont="1" applyFill="1"/>
    <xf numFmtId="166" fontId="0" fillId="0" borderId="0" xfId="0" applyNumberFormat="1" applyFont="1" applyFill="1"/>
    <xf numFmtId="3" fontId="0" fillId="0" borderId="53" xfId="0" applyNumberFormat="1" applyFont="1" applyFill="1" applyBorder="1" applyAlignment="1" applyProtection="1">
      <alignment vertical="center"/>
      <protection hidden="1"/>
    </xf>
    <xf numFmtId="3" fontId="0" fillId="0" borderId="24" xfId="0" applyNumberFormat="1" applyFont="1" applyFill="1" applyBorder="1" applyAlignment="1" applyProtection="1">
      <alignment vertical="center"/>
      <protection hidden="1"/>
    </xf>
    <xf numFmtId="164" fontId="0" fillId="0" borderId="25" xfId="0" applyNumberFormat="1" applyFont="1" applyFill="1" applyBorder="1" applyAlignment="1">
      <alignment horizontal="center" vertical="center"/>
    </xf>
    <xf numFmtId="166" fontId="0" fillId="0" borderId="32" xfId="0" applyNumberFormat="1" applyFont="1" applyFill="1" applyBorder="1" applyAlignment="1">
      <alignment vertical="center"/>
    </xf>
    <xf numFmtId="166" fontId="0" fillId="0" borderId="24" xfId="0" applyNumberFormat="1" applyFont="1" applyFill="1" applyBorder="1" applyAlignment="1">
      <alignment vertical="center"/>
    </xf>
    <xf numFmtId="164" fontId="0" fillId="0" borderId="54" xfId="0" applyNumberFormat="1" applyFont="1" applyFill="1" applyBorder="1" applyAlignment="1">
      <alignment horizontal="center" vertical="center"/>
    </xf>
    <xf numFmtId="167" fontId="0" fillId="0" borderId="53" xfId="0" applyNumberFormat="1" applyFont="1" applyFill="1" applyBorder="1" applyAlignment="1">
      <alignment horizontal="center" vertical="center"/>
    </xf>
    <xf numFmtId="167" fontId="0" fillId="0" borderId="25" xfId="0" applyNumberFormat="1" applyFont="1" applyFill="1" applyBorder="1" applyAlignment="1">
      <alignment horizontal="center" vertical="center"/>
    </xf>
    <xf numFmtId="2" fontId="0" fillId="0" borderId="0" xfId="0" applyNumberFormat="1" applyFont="1" applyFill="1"/>
    <xf numFmtId="165" fontId="0" fillId="0" borderId="0" xfId="0" applyNumberFormat="1" applyFont="1" applyFill="1"/>
    <xf numFmtId="0" fontId="0" fillId="0" borderId="0" xfId="0" applyFill="1"/>
    <xf numFmtId="0" fontId="1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2" fillId="5" borderId="0" xfId="0" applyFont="1" applyFill="1" applyBorder="1" applyAlignment="1">
      <alignment vertical="center"/>
    </xf>
    <xf numFmtId="169" fontId="3" fillId="5" borderId="30" xfId="0" applyNumberFormat="1" applyFont="1" applyFill="1" applyBorder="1" applyAlignment="1" applyProtection="1">
      <alignment horizontal="center" vertical="center"/>
      <protection hidden="1"/>
    </xf>
    <xf numFmtId="167" fontId="3" fillId="5" borderId="3" xfId="4" applyNumberFormat="1" applyFont="1" applyFill="1" applyBorder="1" applyAlignment="1" applyProtection="1">
      <alignment horizontal="center" vertical="center"/>
      <protection hidden="1"/>
    </xf>
    <xf numFmtId="169" fontId="3" fillId="5" borderId="31" xfId="0" applyNumberFormat="1" applyFont="1" applyFill="1" applyBorder="1" applyAlignment="1" applyProtection="1">
      <alignment horizontal="center" vertical="center"/>
      <protection hidden="1"/>
    </xf>
    <xf numFmtId="167" fontId="3" fillId="5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33" xfId="0" applyNumberFormat="1" applyFont="1" applyFill="1" applyBorder="1" applyAlignment="1" applyProtection="1">
      <alignment horizontal="center" vertical="center"/>
      <protection hidden="1"/>
    </xf>
    <xf numFmtId="167" fontId="3" fillId="5" borderId="6" xfId="4" applyNumberFormat="1" applyFont="1" applyFill="1" applyBorder="1" applyAlignment="1" applyProtection="1">
      <alignment horizontal="center" vertical="center"/>
      <protection hidden="1"/>
    </xf>
    <xf numFmtId="169" fontId="3" fillId="5" borderId="48" xfId="0" applyNumberFormat="1" applyFont="1" applyFill="1" applyBorder="1" applyAlignment="1" applyProtection="1">
      <alignment horizontal="center" vertical="center"/>
      <protection hidden="1"/>
    </xf>
    <xf numFmtId="167" fontId="3" fillId="5" borderId="51" xfId="4" applyNumberFormat="1" applyFont="1" applyFill="1" applyBorder="1" applyAlignment="1" applyProtection="1">
      <alignment horizontal="center" vertical="center"/>
      <protection hidden="1"/>
    </xf>
    <xf numFmtId="169" fontId="6" fillId="3" borderId="29" xfId="0" applyNumberFormat="1" applyFont="1" applyFill="1" applyBorder="1" applyAlignment="1" applyProtection="1">
      <alignment horizontal="center" vertical="center"/>
      <protection hidden="1"/>
    </xf>
    <xf numFmtId="167" fontId="6" fillId="3" borderId="8" xfId="4" applyNumberFormat="1" applyFont="1" applyFill="1" applyBorder="1" applyAlignment="1" applyProtection="1">
      <alignment horizontal="center" vertical="center"/>
      <protection hidden="1"/>
    </xf>
    <xf numFmtId="169" fontId="6" fillId="3" borderId="31" xfId="0" applyNumberFormat="1" applyFont="1" applyFill="1" applyBorder="1" applyAlignment="1" applyProtection="1">
      <alignment horizontal="center" vertical="center"/>
      <protection hidden="1"/>
    </xf>
    <xf numFmtId="167" fontId="6" fillId="3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28" xfId="0" applyNumberFormat="1" applyFont="1" applyFill="1" applyBorder="1" applyAlignment="1" applyProtection="1">
      <alignment horizontal="center" vertical="center"/>
      <protection hidden="1"/>
    </xf>
    <xf numFmtId="167" fontId="3" fillId="5" borderId="5" xfId="4" applyNumberFormat="1" applyFont="1" applyFill="1" applyBorder="1" applyAlignment="1" applyProtection="1">
      <alignment horizontal="center" vertical="center"/>
      <protection hidden="1"/>
    </xf>
    <xf numFmtId="169" fontId="6" fillId="3" borderId="30" xfId="0" applyNumberFormat="1" applyFont="1" applyFill="1" applyBorder="1" applyAlignment="1" applyProtection="1">
      <alignment horizontal="center" vertical="center"/>
      <protection hidden="1"/>
    </xf>
    <xf numFmtId="167" fontId="6" fillId="3" borderId="3" xfId="4" applyNumberFormat="1" applyFont="1" applyFill="1" applyBorder="1" applyAlignment="1" applyProtection="1">
      <alignment horizontal="center" vertical="center"/>
      <protection hidden="1"/>
    </xf>
    <xf numFmtId="165" fontId="3" fillId="0" borderId="0" xfId="0" applyNumberFormat="1" applyFont="1" applyFill="1" applyBorder="1" applyAlignment="1">
      <alignment horizontal="center" vertical="center"/>
    </xf>
    <xf numFmtId="169" fontId="1" fillId="5" borderId="0" xfId="0" applyNumberFormat="1" applyFont="1" applyFill="1" applyBorder="1" applyAlignment="1" applyProtection="1">
      <alignment horizontal="center" vertical="center"/>
      <protection hidden="1"/>
    </xf>
    <xf numFmtId="169" fontId="2" fillId="5" borderId="0" xfId="0" applyNumberFormat="1" applyFont="1" applyFill="1" applyBorder="1" applyAlignment="1" applyProtection="1">
      <alignment horizontal="center" vertical="center"/>
      <protection hidden="1"/>
    </xf>
    <xf numFmtId="169" fontId="0" fillId="5" borderId="0" xfId="0" applyNumberFormat="1" applyFont="1" applyFill="1" applyBorder="1" applyAlignment="1" applyProtection="1">
      <alignment horizontal="center" vertical="center"/>
      <protection hidden="1"/>
    </xf>
    <xf numFmtId="165" fontId="3" fillId="5" borderId="0" xfId="0" applyNumberFormat="1" applyFont="1" applyFill="1" applyBorder="1" applyAlignment="1">
      <alignment horizontal="center" vertical="center"/>
    </xf>
    <xf numFmtId="0" fontId="10" fillId="0" borderId="0" xfId="3" quotePrefix="1"/>
    <xf numFmtId="0" fontId="0" fillId="0" borderId="0" xfId="0" applyNumberFormat="1" applyFont="1" applyFill="1" applyAlignment="1">
      <alignment horizontal="left" vertical="center"/>
    </xf>
    <xf numFmtId="0" fontId="0" fillId="0" borderId="0" xfId="0" applyNumberFormat="1" applyFont="1" applyFill="1" applyAlignment="1">
      <alignment horizontal="left" vertical="center"/>
    </xf>
    <xf numFmtId="0" fontId="0" fillId="0" borderId="0" xfId="0" applyFont="1" applyAlignment="1">
      <alignment horizontal="center"/>
    </xf>
    <xf numFmtId="0" fontId="6" fillId="2" borderId="39" xfId="2" applyNumberFormat="1" applyFont="1" applyFill="1" applyBorder="1" applyAlignment="1">
      <alignment horizontal="center" vertical="center" wrapText="1"/>
    </xf>
    <xf numFmtId="0" fontId="3" fillId="5" borderId="0" xfId="2" applyFont="1" applyFill="1"/>
    <xf numFmtId="0" fontId="3" fillId="5" borderId="0" xfId="2" applyFont="1" applyFill="1" applyBorder="1"/>
    <xf numFmtId="0" fontId="6" fillId="5" borderId="0" xfId="2" applyFont="1" applyFill="1" applyBorder="1" applyAlignment="1">
      <alignment vertical="center" wrapText="1"/>
    </xf>
    <xf numFmtId="0" fontId="6" fillId="5" borderId="0" xfId="2" applyNumberFormat="1" applyFont="1" applyFill="1" applyBorder="1" applyAlignment="1">
      <alignment horizontal="center" vertical="center" wrapText="1"/>
    </xf>
    <xf numFmtId="0" fontId="0" fillId="5" borderId="0" xfId="0" applyFont="1" applyFill="1" applyBorder="1"/>
    <xf numFmtId="0" fontId="0" fillId="5" borderId="0" xfId="0" applyFont="1" applyFill="1" applyBorder="1" applyAlignment="1">
      <alignment horizontal="center"/>
    </xf>
    <xf numFmtId="164" fontId="0" fillId="5" borderId="30" xfId="1" applyNumberFormat="1" applyFont="1" applyFill="1" applyBorder="1" applyAlignment="1" applyProtection="1">
      <alignment horizontal="center" vertical="center"/>
      <protection hidden="1"/>
    </xf>
    <xf numFmtId="164" fontId="0" fillId="5" borderId="32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/>
    <xf numFmtId="3" fontId="0" fillId="6" borderId="0" xfId="0" applyNumberFormat="1" applyFont="1" applyFill="1" applyBorder="1" applyAlignment="1" applyProtection="1">
      <alignment vertical="center"/>
    </xf>
    <xf numFmtId="164" fontId="0" fillId="6" borderId="0" xfId="0" applyNumberFormat="1" applyFont="1" applyFill="1" applyBorder="1" applyAlignment="1">
      <alignment vertical="center"/>
    </xf>
    <xf numFmtId="2" fontId="0" fillId="6" borderId="0" xfId="0" applyNumberFormat="1" applyFont="1" applyFill="1" applyBorder="1" applyAlignment="1">
      <alignment vertical="center"/>
    </xf>
    <xf numFmtId="165" fontId="0" fillId="6" borderId="0" xfId="0" applyNumberFormat="1" applyFont="1" applyFill="1" applyBorder="1" applyAlignment="1">
      <alignment vertical="center"/>
    </xf>
    <xf numFmtId="166" fontId="0" fillId="6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 applyProtection="1">
      <alignment vertical="center"/>
    </xf>
    <xf numFmtId="164" fontId="0" fillId="0" borderId="0" xfId="0" applyNumberFormat="1" applyFont="1" applyFill="1" applyBorder="1" applyAlignment="1">
      <alignment vertical="center"/>
    </xf>
    <xf numFmtId="2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166" fontId="0" fillId="0" borderId="0" xfId="0" applyNumberFormat="1" applyFont="1" applyFill="1" applyBorder="1" applyAlignment="1">
      <alignment vertical="center"/>
    </xf>
    <xf numFmtId="0" fontId="3" fillId="5" borderId="10" xfId="2" applyFont="1" applyFill="1" applyBorder="1" applyAlignment="1">
      <alignment horizontal="left" vertical="center" indent="2"/>
    </xf>
    <xf numFmtId="0" fontId="0" fillId="0" borderId="0" xfId="0" applyNumberFormat="1" applyFont="1" applyFill="1" applyBorder="1" applyAlignment="1">
      <alignment vertical="center"/>
    </xf>
    <xf numFmtId="3" fontId="0" fillId="5" borderId="31" xfId="0" applyNumberFormat="1" applyFont="1" applyFill="1" applyBorder="1" applyAlignment="1" applyProtection="1">
      <alignment vertical="center"/>
      <protection hidden="1"/>
    </xf>
    <xf numFmtId="164" fontId="0" fillId="5" borderId="31" xfId="1" applyNumberFormat="1" applyFont="1" applyFill="1" applyBorder="1" applyAlignment="1" applyProtection="1">
      <alignment horizontal="center" vertical="center"/>
      <protection hidden="1"/>
    </xf>
    <xf numFmtId="164" fontId="0" fillId="5" borderId="55" xfId="1" applyNumberFormat="1" applyFont="1" applyFill="1" applyBorder="1" applyAlignment="1" applyProtection="1">
      <alignment horizontal="center" vertical="center"/>
      <protection hidden="1"/>
    </xf>
    <xf numFmtId="0" fontId="2" fillId="5" borderId="18" xfId="0" applyFont="1" applyFill="1" applyBorder="1" applyAlignment="1">
      <alignment horizontal="left" vertical="center"/>
    </xf>
    <xf numFmtId="0" fontId="2" fillId="5" borderId="19" xfId="0" applyFont="1" applyFill="1" applyBorder="1" applyAlignment="1">
      <alignment horizontal="left" vertical="center"/>
    </xf>
    <xf numFmtId="0" fontId="2" fillId="5" borderId="20" xfId="0" applyFont="1" applyFill="1" applyBorder="1" applyAlignment="1">
      <alignment horizontal="left" vertical="center"/>
    </xf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5" borderId="0" xfId="0" applyFill="1" applyAlignment="1"/>
    <xf numFmtId="0" fontId="13" fillId="0" borderId="57" xfId="0" applyNumberFormat="1" applyFont="1" applyFill="1" applyBorder="1"/>
    <xf numFmtId="0" fontId="0" fillId="0" borderId="0" xfId="0"/>
    <xf numFmtId="0" fontId="0" fillId="0" borderId="0" xfId="0"/>
    <xf numFmtId="3" fontId="14" fillId="0" borderId="58" xfId="0" applyNumberFormat="1" applyFont="1" applyFill="1" applyBorder="1"/>
    <xf numFmtId="0" fontId="14" fillId="0" borderId="58" xfId="0" applyNumberFormat="1" applyFont="1" applyFill="1" applyBorder="1"/>
    <xf numFmtId="170" fontId="0" fillId="0" borderId="0" xfId="4" applyNumberFormat="1" applyFont="1"/>
    <xf numFmtId="0" fontId="0" fillId="0" borderId="0" xfId="0"/>
    <xf numFmtId="0" fontId="0" fillId="0" borderId="0" xfId="0"/>
    <xf numFmtId="0" fontId="6" fillId="2" borderId="39" xfId="2" applyNumberFormat="1" applyFont="1" applyFill="1" applyBorder="1" applyAlignment="1">
      <alignment horizontal="center" vertical="center" wrapText="1"/>
    </xf>
    <xf numFmtId="0" fontId="6" fillId="2" borderId="39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5" fillId="0" borderId="0" xfId="0" applyFont="1" applyAlignment="1">
      <alignment horizontal="center"/>
    </xf>
    <xf numFmtId="0" fontId="0" fillId="0" borderId="0" xfId="0"/>
    <xf numFmtId="0" fontId="0" fillId="7" borderId="0" xfId="0" applyFill="1"/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6" fillId="2" borderId="39" xfId="2" applyNumberFormat="1" applyFont="1" applyFill="1" applyBorder="1" applyAlignment="1">
      <alignment horizontal="center" vertical="center" wrapText="1"/>
    </xf>
    <xf numFmtId="0" fontId="6" fillId="2" borderId="39" xfId="2" applyFont="1" applyFill="1" applyBorder="1" applyAlignment="1">
      <alignment horizontal="center" vertical="center" wrapText="1"/>
    </xf>
    <xf numFmtId="0" fontId="0" fillId="0" borderId="60" xfId="0" applyNumberFormat="1" applyFont="1" applyFill="1" applyBorder="1" applyAlignment="1">
      <alignment horizontal="center" vertical="center" wrapText="1"/>
    </xf>
    <xf numFmtId="0" fontId="0" fillId="5" borderId="0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vertical="center" wrapText="1"/>
    </xf>
    <xf numFmtId="0" fontId="14" fillId="0" borderId="59" xfId="0" applyFont="1" applyBorder="1" applyAlignment="1">
      <alignment horizontal="left" indent="2"/>
    </xf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0" fontId="6" fillId="2" borderId="62" xfId="2" applyNumberFormat="1" applyFont="1" applyFill="1" applyBorder="1" applyAlignment="1">
      <alignment horizontal="center" vertical="center" wrapText="1"/>
    </xf>
    <xf numFmtId="3" fontId="0" fillId="5" borderId="61" xfId="0" applyNumberFormat="1" applyFont="1" applyFill="1" applyBorder="1" applyAlignment="1" applyProtection="1">
      <alignment vertical="center"/>
      <protection hidden="1"/>
    </xf>
    <xf numFmtId="0" fontId="3" fillId="5" borderId="19" xfId="2" applyFont="1" applyFill="1" applyBorder="1" applyAlignment="1">
      <alignment horizontal="left" vertical="center" indent="2"/>
    </xf>
    <xf numFmtId="0" fontId="3" fillId="5" borderId="0" xfId="2" applyFont="1" applyFill="1" applyBorder="1" applyAlignment="1">
      <alignment horizontal="left" vertical="center" indent="2"/>
    </xf>
    <xf numFmtId="0" fontId="3" fillId="5" borderId="64" xfId="2" applyFont="1" applyFill="1" applyBorder="1" applyAlignment="1">
      <alignment horizontal="left" vertical="center" indent="2"/>
    </xf>
    <xf numFmtId="0" fontId="3" fillId="5" borderId="65" xfId="2" applyFont="1" applyFill="1" applyBorder="1" applyAlignment="1">
      <alignment horizontal="left" vertical="center" indent="2"/>
    </xf>
    <xf numFmtId="0" fontId="3" fillId="5" borderId="66" xfId="2" applyFont="1" applyFill="1" applyBorder="1" applyAlignment="1">
      <alignment horizontal="left" vertical="center" indent="2"/>
    </xf>
    <xf numFmtId="164" fontId="3" fillId="5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0" xfId="2" applyFont="1" applyBorder="1"/>
    <xf numFmtId="0" fontId="3" fillId="0" borderId="0" xfId="2" applyFont="1" applyBorder="1" applyAlignment="1">
      <alignment horizontal="center"/>
    </xf>
    <xf numFmtId="0" fontId="1" fillId="0" borderId="0" xfId="2" applyFont="1" applyFill="1" applyBorder="1" applyAlignment="1">
      <alignment horizontal="left" vertical="center"/>
    </xf>
    <xf numFmtId="3" fontId="1" fillId="0" borderId="0" xfId="0" applyNumberFormat="1" applyFont="1" applyFill="1" applyBorder="1" applyAlignment="1" applyProtection="1">
      <alignment vertical="center"/>
      <protection hidden="1"/>
    </xf>
    <xf numFmtId="164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4" fillId="0" borderId="68" xfId="0" applyFont="1" applyBorder="1"/>
    <xf numFmtId="0" fontId="0" fillId="0" borderId="0" xfId="0"/>
    <xf numFmtId="0" fontId="0" fillId="0" borderId="0" xfId="0"/>
    <xf numFmtId="0" fontId="6" fillId="2" borderId="39" xfId="2" applyNumberFormat="1" applyFont="1" applyFill="1" applyBorder="1" applyAlignment="1">
      <alignment horizontal="center" vertical="center" wrapText="1"/>
    </xf>
    <xf numFmtId="0" fontId="6" fillId="2" borderId="39" xfId="2" applyFont="1" applyFill="1" applyBorder="1" applyAlignment="1">
      <alignment horizontal="center" vertical="center" wrapText="1"/>
    </xf>
    <xf numFmtId="0" fontId="6" fillId="2" borderId="64" xfId="2" applyFont="1" applyFill="1" applyBorder="1" applyAlignment="1">
      <alignment horizontal="center" vertical="center" wrapText="1"/>
    </xf>
    <xf numFmtId="0" fontId="6" fillId="2" borderId="70" xfId="2" applyFont="1" applyFill="1" applyBorder="1" applyAlignment="1">
      <alignment horizontal="center" vertical="center" wrapText="1"/>
    </xf>
    <xf numFmtId="3" fontId="0" fillId="5" borderId="15" xfId="0" applyNumberFormat="1" applyFill="1" applyBorder="1" applyAlignment="1" applyProtection="1">
      <alignment vertical="center"/>
      <protection hidden="1"/>
    </xf>
    <xf numFmtId="3" fontId="0" fillId="5" borderId="60" xfId="0" applyNumberFormat="1" applyFill="1" applyBorder="1" applyAlignment="1" applyProtection="1">
      <alignment vertical="center"/>
      <protection hidden="1"/>
    </xf>
    <xf numFmtId="164" fontId="0" fillId="5" borderId="60" xfId="1" applyNumberFormat="1" applyFont="1" applyFill="1" applyBorder="1" applyAlignment="1" applyProtection="1">
      <alignment horizontal="center" vertical="center"/>
      <protection hidden="1"/>
    </xf>
    <xf numFmtId="164" fontId="0" fillId="5" borderId="16" xfId="1" applyNumberFormat="1" applyFont="1" applyFill="1" applyBorder="1" applyAlignment="1" applyProtection="1">
      <alignment horizontal="center" vertical="center"/>
      <protection hidden="1"/>
    </xf>
    <xf numFmtId="3" fontId="0" fillId="5" borderId="10" xfId="0" applyNumberFormat="1" applyFill="1" applyBorder="1" applyAlignment="1" applyProtection="1">
      <alignment vertical="center"/>
      <protection hidden="1"/>
    </xf>
    <xf numFmtId="3" fontId="0" fillId="5" borderId="11" xfId="0" applyNumberFormat="1" applyFill="1" applyBorder="1" applyAlignment="1" applyProtection="1">
      <alignment vertical="center"/>
      <protection hidden="1"/>
    </xf>
    <xf numFmtId="164" fontId="0" fillId="5" borderId="11" xfId="1" applyNumberFormat="1" applyFont="1" applyFill="1" applyBorder="1" applyAlignment="1" applyProtection="1">
      <alignment horizontal="center" vertical="center"/>
      <protection hidden="1"/>
    </xf>
    <xf numFmtId="164" fontId="0" fillId="5" borderId="12" xfId="1" applyNumberFormat="1" applyFont="1" applyFill="1" applyBorder="1" applyAlignment="1" applyProtection="1">
      <alignment horizontal="center" vertical="center"/>
      <protection hidden="1"/>
    </xf>
    <xf numFmtId="3" fontId="0" fillId="5" borderId="15" xfId="0" applyNumberFormat="1" applyFont="1" applyFill="1" applyBorder="1" applyAlignment="1" applyProtection="1">
      <alignment vertical="center"/>
      <protection hidden="1"/>
    </xf>
    <xf numFmtId="164" fontId="0" fillId="5" borderId="61" xfId="1" applyNumberFormat="1" applyFont="1" applyFill="1" applyBorder="1" applyAlignment="1" applyProtection="1">
      <alignment horizontal="center" vertical="center"/>
      <protection hidden="1"/>
    </xf>
    <xf numFmtId="164" fontId="0" fillId="5" borderId="71" xfId="1" applyNumberFormat="1" applyFont="1" applyFill="1" applyBorder="1" applyAlignment="1" applyProtection="1">
      <alignment horizontal="center" vertical="center"/>
      <protection hidden="1"/>
    </xf>
    <xf numFmtId="3" fontId="0" fillId="5" borderId="53" xfId="0" applyNumberFormat="1" applyFont="1" applyFill="1" applyBorder="1" applyAlignment="1" applyProtection="1">
      <alignment vertical="center"/>
      <protection hidden="1"/>
    </xf>
    <xf numFmtId="164" fontId="0" fillId="5" borderId="72" xfId="1" applyNumberFormat="1" applyFont="1" applyFill="1" applyBorder="1" applyAlignment="1" applyProtection="1">
      <alignment horizontal="center" vertical="center"/>
      <protection hidden="1"/>
    </xf>
    <xf numFmtId="171" fontId="14" fillId="0" borderId="73" xfId="0" applyNumberFormat="1" applyFont="1" applyBorder="1"/>
    <xf numFmtId="0" fontId="0" fillId="0" borderId="0" xfId="0"/>
    <xf numFmtId="0" fontId="6" fillId="2" borderId="39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10" borderId="1" xfId="2" applyFont="1" applyFill="1" applyBorder="1" applyAlignment="1">
      <alignment horizontal="left" vertical="center"/>
    </xf>
    <xf numFmtId="3" fontId="6" fillId="10" borderId="45" xfId="0" applyNumberFormat="1" applyFont="1" applyFill="1" applyBorder="1" applyAlignment="1" applyProtection="1">
      <alignment vertical="center"/>
      <protection hidden="1"/>
    </xf>
    <xf numFmtId="164" fontId="6" fillId="10" borderId="45" xfId="1" applyNumberFormat="1" applyFont="1" applyFill="1" applyBorder="1" applyAlignment="1" applyProtection="1">
      <alignment horizontal="center" vertical="center"/>
      <protection hidden="1"/>
    </xf>
    <xf numFmtId="164" fontId="6" fillId="10" borderId="1" xfId="1" applyNumberFormat="1" applyFont="1" applyFill="1" applyBorder="1" applyAlignment="1" applyProtection="1">
      <alignment horizontal="center" vertical="center"/>
      <protection hidden="1"/>
    </xf>
    <xf numFmtId="0" fontId="6" fillId="10" borderId="43" xfId="2" applyFont="1" applyFill="1" applyBorder="1" applyAlignment="1">
      <alignment horizontal="left" vertical="center"/>
    </xf>
    <xf numFmtId="3" fontId="6" fillId="10" borderId="63" xfId="0" applyNumberFormat="1" applyFont="1" applyFill="1" applyBorder="1" applyAlignment="1" applyProtection="1">
      <alignment vertical="center"/>
      <protection hidden="1"/>
    </xf>
    <xf numFmtId="3" fontId="0" fillId="5" borderId="60" xfId="0" applyNumberFormat="1" applyFont="1" applyFill="1" applyBorder="1" applyAlignment="1" applyProtection="1">
      <alignment vertical="center"/>
      <protection hidden="1"/>
    </xf>
    <xf numFmtId="0" fontId="3" fillId="5" borderId="18" xfId="2" applyFont="1" applyFill="1" applyBorder="1" applyAlignment="1">
      <alignment horizontal="left" vertical="center" indent="2"/>
    </xf>
    <xf numFmtId="0" fontId="3" fillId="5" borderId="20" xfId="2" applyFont="1" applyFill="1" applyBorder="1" applyAlignment="1">
      <alignment horizontal="left" vertical="center" indent="2"/>
    </xf>
    <xf numFmtId="3" fontId="0" fillId="5" borderId="7" xfId="0" applyNumberFormat="1" applyFont="1" applyFill="1" applyBorder="1" applyAlignment="1" applyProtection="1">
      <alignment vertical="center"/>
      <protection hidden="1"/>
    </xf>
    <xf numFmtId="3" fontId="0" fillId="5" borderId="29" xfId="0" applyNumberFormat="1" applyFont="1" applyFill="1" applyBorder="1" applyAlignment="1" applyProtection="1">
      <alignment vertical="center"/>
      <protection hidden="1"/>
    </xf>
    <xf numFmtId="164" fontId="0" fillId="5" borderId="29" xfId="1" applyNumberFormat="1" applyFont="1" applyFill="1" applyBorder="1" applyAlignment="1" applyProtection="1">
      <alignment horizontal="center" vertical="center"/>
      <protection hidden="1"/>
    </xf>
    <xf numFmtId="164" fontId="0" fillId="5" borderId="49" xfId="1" applyNumberFormat="1" applyFont="1" applyFill="1" applyBorder="1" applyAlignment="1" applyProtection="1">
      <alignment horizontal="center" vertical="center"/>
      <protection hidden="1"/>
    </xf>
    <xf numFmtId="3" fontId="0" fillId="5" borderId="10" xfId="0" applyNumberFormat="1" applyFont="1" applyFill="1" applyBorder="1" applyAlignment="1" applyProtection="1">
      <alignment vertical="center"/>
      <protection hidden="1"/>
    </xf>
    <xf numFmtId="3" fontId="0" fillId="5" borderId="11" xfId="0" applyNumberFormat="1" applyFont="1" applyFill="1" applyBorder="1" applyAlignment="1" applyProtection="1">
      <alignment vertical="center"/>
      <protection hidden="1"/>
    </xf>
    <xf numFmtId="0" fontId="6" fillId="10" borderId="1" xfId="0" applyFont="1" applyFill="1" applyBorder="1" applyAlignment="1">
      <alignment horizontal="left" vertical="center"/>
    </xf>
    <xf numFmtId="170" fontId="6" fillId="10" borderId="30" xfId="4" applyNumberFormat="1" applyFont="1" applyFill="1" applyBorder="1" applyAlignment="1" applyProtection="1">
      <alignment horizontal="right" vertical="center"/>
      <protection hidden="1"/>
    </xf>
    <xf numFmtId="170" fontId="6" fillId="10" borderId="3" xfId="4" applyNumberFormat="1" applyFont="1" applyFill="1" applyBorder="1" applyAlignment="1" applyProtection="1">
      <alignment horizontal="right" vertical="center"/>
      <protection hidden="1"/>
    </xf>
    <xf numFmtId="164" fontId="6" fillId="10" borderId="16" xfId="1" applyNumberFormat="1" applyFont="1" applyFill="1" applyBorder="1" applyAlignment="1" applyProtection="1">
      <alignment horizontal="center" vertical="center"/>
      <protection hidden="1"/>
    </xf>
    <xf numFmtId="2" fontId="6" fillId="10" borderId="30" xfId="0" applyNumberFormat="1" applyFont="1" applyFill="1" applyBorder="1" applyAlignment="1" applyProtection="1">
      <alignment horizontal="center" vertical="center"/>
      <protection hidden="1"/>
    </xf>
    <xf numFmtId="39" fontId="6" fillId="10" borderId="16" xfId="4" applyNumberFormat="1" applyFont="1" applyFill="1" applyBorder="1" applyAlignment="1" applyProtection="1">
      <alignment horizontal="center" vertical="center"/>
      <protection hidden="1"/>
    </xf>
    <xf numFmtId="169" fontId="6" fillId="10" borderId="30" xfId="0" applyNumberFormat="1" applyFont="1" applyFill="1" applyBorder="1" applyAlignment="1" applyProtection="1">
      <alignment horizontal="center" vertical="center"/>
      <protection hidden="1"/>
    </xf>
    <xf numFmtId="167" fontId="6" fillId="10" borderId="3" xfId="4" applyNumberFormat="1" applyFont="1" applyFill="1" applyBorder="1" applyAlignment="1" applyProtection="1">
      <alignment horizontal="center" vertical="center"/>
      <protection hidden="1"/>
    </xf>
    <xf numFmtId="168" fontId="6" fillId="10" borderId="30" xfId="0" applyNumberFormat="1" applyFont="1" applyFill="1" applyBorder="1" applyAlignment="1" applyProtection="1">
      <alignment horizontal="right" vertical="center"/>
      <protection hidden="1"/>
    </xf>
    <xf numFmtId="168" fontId="6" fillId="10" borderId="3" xfId="0" applyNumberFormat="1" applyFont="1" applyFill="1" applyBorder="1" applyAlignment="1" applyProtection="1">
      <alignment horizontal="right" vertical="center"/>
      <protection hidden="1"/>
    </xf>
    <xf numFmtId="0" fontId="6" fillId="10" borderId="39" xfId="0" applyFont="1" applyFill="1" applyBorder="1" applyAlignment="1">
      <alignment horizontal="left" vertical="center"/>
    </xf>
    <xf numFmtId="3" fontId="6" fillId="10" borderId="46" xfId="0" applyNumberFormat="1" applyFont="1" applyFill="1" applyBorder="1" applyAlignment="1" applyProtection="1">
      <alignment vertical="center"/>
      <protection hidden="1"/>
    </xf>
    <xf numFmtId="164" fontId="6" fillId="10" borderId="46" xfId="0" applyNumberFormat="1" applyFont="1" applyFill="1" applyBorder="1" applyAlignment="1">
      <alignment horizontal="center" vertical="center"/>
    </xf>
    <xf numFmtId="166" fontId="6" fillId="10" borderId="46" xfId="0" applyNumberFormat="1" applyFont="1" applyFill="1" applyBorder="1" applyAlignment="1">
      <alignment vertical="center"/>
    </xf>
    <xf numFmtId="164" fontId="6" fillId="10" borderId="47" xfId="0" applyNumberFormat="1" applyFont="1" applyFill="1" applyBorder="1" applyAlignment="1">
      <alignment horizontal="center" vertical="center"/>
    </xf>
    <xf numFmtId="0" fontId="5" fillId="6" borderId="74" xfId="0" applyFont="1" applyFill="1" applyBorder="1" applyAlignment="1">
      <alignment vertical="center"/>
    </xf>
    <xf numFmtId="164" fontId="14" fillId="6" borderId="75" xfId="0" applyNumberFormat="1" applyFont="1" applyFill="1" applyBorder="1" applyAlignment="1">
      <alignment vertical="center"/>
    </xf>
    <xf numFmtId="164" fontId="14" fillId="0" borderId="75" xfId="0" applyNumberFormat="1" applyFont="1" applyBorder="1" applyAlignment="1">
      <alignment vertical="center"/>
    </xf>
    <xf numFmtId="171" fontId="14" fillId="6" borderId="75" xfId="0" applyNumberFormat="1" applyFont="1" applyFill="1" applyBorder="1" applyAlignment="1">
      <alignment vertical="center"/>
    </xf>
    <xf numFmtId="171" fontId="14" fillId="0" borderId="75" xfId="0" applyNumberFormat="1" applyFont="1" applyBorder="1" applyAlignment="1">
      <alignment vertical="center"/>
    </xf>
    <xf numFmtId="0" fontId="0" fillId="0" borderId="0" xfId="0"/>
    <xf numFmtId="0" fontId="0" fillId="0" borderId="0" xfId="0" applyNumberFormat="1" applyFont="1" applyFill="1" applyAlignment="1">
      <alignment horizontal="center" vertical="center" wrapText="1"/>
    </xf>
    <xf numFmtId="164" fontId="14" fillId="6" borderId="76" xfId="0" applyNumberFormat="1" applyFont="1" applyFill="1" applyBorder="1" applyAlignment="1">
      <alignment vertical="center"/>
    </xf>
    <xf numFmtId="164" fontId="14" fillId="0" borderId="76" xfId="0" applyNumberFormat="1" applyFont="1" applyBorder="1" applyAlignment="1">
      <alignment vertical="center"/>
    </xf>
    <xf numFmtId="171" fontId="14" fillId="6" borderId="76" xfId="0" applyNumberFormat="1" applyFont="1" applyFill="1" applyBorder="1" applyAlignment="1">
      <alignment vertical="center"/>
    </xf>
    <xf numFmtId="171" fontId="14" fillId="0" borderId="76" xfId="0" applyNumberFormat="1" applyFont="1" applyBorder="1" applyAlignment="1">
      <alignment vertical="center"/>
    </xf>
    <xf numFmtId="0" fontId="14" fillId="6" borderId="77" xfId="0" applyFont="1" applyFill="1" applyBorder="1" applyAlignment="1">
      <alignment vertical="center"/>
    </xf>
    <xf numFmtId="0" fontId="14" fillId="0" borderId="77" xfId="0" applyFont="1" applyBorder="1" applyAlignment="1">
      <alignment vertical="center"/>
    </xf>
    <xf numFmtId="0" fontId="14" fillId="6" borderId="78" xfId="0" applyFont="1" applyFill="1" applyBorder="1" applyAlignment="1">
      <alignment vertical="center"/>
    </xf>
    <xf numFmtId="0" fontId="14" fillId="0" borderId="78" xfId="0" applyFont="1" applyBorder="1" applyAlignment="1">
      <alignment vertical="center"/>
    </xf>
    <xf numFmtId="0" fontId="13" fillId="0" borderId="60" xfId="0" applyNumberFormat="1" applyFont="1" applyFill="1" applyBorder="1"/>
    <xf numFmtId="0" fontId="14" fillId="0" borderId="60" xfId="0" applyFont="1" applyBorder="1" applyAlignment="1">
      <alignment vertical="center"/>
    </xf>
    <xf numFmtId="0" fontId="14" fillId="6" borderId="60" xfId="0" applyFont="1" applyFill="1" applyBorder="1" applyAlignment="1">
      <alignment vertical="center"/>
    </xf>
    <xf numFmtId="0" fontId="14" fillId="6" borderId="79" xfId="0" applyFont="1" applyFill="1" applyBorder="1" applyAlignment="1">
      <alignment vertical="center"/>
    </xf>
    <xf numFmtId="3" fontId="14" fillId="6" borderId="79" xfId="0" applyNumberFormat="1" applyFont="1" applyFill="1" applyBorder="1" applyAlignment="1">
      <alignment vertical="center"/>
    </xf>
    <xf numFmtId="164" fontId="14" fillId="6" borderId="79" xfId="0" applyNumberFormat="1" applyFont="1" applyFill="1" applyBorder="1" applyAlignment="1">
      <alignment vertical="center"/>
    </xf>
    <xf numFmtId="166" fontId="14" fillId="6" borderId="79" xfId="0" applyNumberFormat="1" applyFont="1" applyFill="1" applyBorder="1" applyAlignment="1">
      <alignment vertical="center"/>
    </xf>
    <xf numFmtId="0" fontId="14" fillId="0" borderId="79" xfId="0" applyFont="1" applyBorder="1" applyAlignment="1">
      <alignment vertical="center"/>
    </xf>
    <xf numFmtId="3" fontId="14" fillId="0" borderId="79" xfId="0" applyNumberFormat="1" applyFont="1" applyBorder="1" applyAlignment="1">
      <alignment vertical="center"/>
    </xf>
    <xf numFmtId="164" fontId="14" fillId="0" borderId="79" xfId="0" applyNumberFormat="1" applyFont="1" applyBorder="1" applyAlignment="1">
      <alignment vertical="center"/>
    </xf>
    <xf numFmtId="166" fontId="14" fillId="0" borderId="79" xfId="0" applyNumberFormat="1" applyFont="1" applyBorder="1" applyAlignment="1">
      <alignment vertical="center"/>
    </xf>
    <xf numFmtId="171" fontId="14" fillId="6" borderId="79" xfId="0" applyNumberFormat="1" applyFont="1" applyFill="1" applyBorder="1" applyAlignment="1">
      <alignment vertical="center"/>
    </xf>
    <xf numFmtId="171" fontId="14" fillId="0" borderId="79" xfId="0" applyNumberFormat="1" applyFont="1" applyBorder="1" applyAlignment="1">
      <alignment vertical="center"/>
    </xf>
    <xf numFmtId="0" fontId="0" fillId="0" borderId="0" xfId="0"/>
    <xf numFmtId="3" fontId="14" fillId="6" borderId="80" xfId="0" applyNumberFormat="1" applyFont="1" applyFill="1" applyBorder="1" applyAlignment="1">
      <alignment vertical="center"/>
    </xf>
    <xf numFmtId="164" fontId="14" fillId="6" borderId="80" xfId="0" applyNumberFormat="1" applyFont="1" applyFill="1" applyBorder="1" applyAlignment="1">
      <alignment vertical="center"/>
    </xf>
    <xf numFmtId="166" fontId="14" fillId="6" borderId="80" xfId="0" applyNumberFormat="1" applyFont="1" applyFill="1" applyBorder="1" applyAlignment="1">
      <alignment vertical="center"/>
    </xf>
    <xf numFmtId="3" fontId="14" fillId="0" borderId="80" xfId="0" applyNumberFormat="1" applyFont="1" applyBorder="1" applyAlignment="1">
      <alignment vertical="center"/>
    </xf>
    <xf numFmtId="164" fontId="14" fillId="0" borderId="80" xfId="0" applyNumberFormat="1" applyFont="1" applyBorder="1" applyAlignment="1">
      <alignment vertical="center"/>
    </xf>
    <xf numFmtId="166" fontId="14" fillId="0" borderId="80" xfId="0" applyNumberFormat="1" applyFont="1" applyBorder="1" applyAlignment="1">
      <alignment vertical="center"/>
    </xf>
    <xf numFmtId="3" fontId="14" fillId="6" borderId="81" xfId="0" applyNumberFormat="1" applyFont="1" applyFill="1" applyBorder="1" applyAlignment="1">
      <alignment vertical="center"/>
    </xf>
    <xf numFmtId="164" fontId="14" fillId="6" borderId="81" xfId="0" applyNumberFormat="1" applyFont="1" applyFill="1" applyBorder="1" applyAlignment="1">
      <alignment vertical="center"/>
    </xf>
    <xf numFmtId="166" fontId="14" fillId="6" borderId="81" xfId="0" applyNumberFormat="1" applyFont="1" applyFill="1" applyBorder="1" applyAlignment="1">
      <alignment vertical="center"/>
    </xf>
    <xf numFmtId="167" fontId="14" fillId="6" borderId="81" xfId="0" applyNumberFormat="1" applyFont="1" applyFill="1" applyBorder="1" applyAlignment="1">
      <alignment vertical="center"/>
    </xf>
    <xf numFmtId="164" fontId="14" fillId="0" borderId="81" xfId="0" applyNumberFormat="1" applyFont="1" applyBorder="1" applyAlignment="1">
      <alignment vertical="center"/>
    </xf>
    <xf numFmtId="166" fontId="14" fillId="0" borderId="81" xfId="0" applyNumberFormat="1" applyFont="1" applyBorder="1" applyAlignment="1">
      <alignment vertical="center"/>
    </xf>
    <xf numFmtId="167" fontId="14" fillId="0" borderId="81" xfId="0" applyNumberFormat="1" applyFont="1" applyBorder="1" applyAlignment="1">
      <alignment vertical="center"/>
    </xf>
    <xf numFmtId="0" fontId="14" fillId="0" borderId="81" xfId="0" applyFont="1" applyBorder="1" applyAlignment="1">
      <alignment vertical="center"/>
    </xf>
    <xf numFmtId="0" fontId="14" fillId="6" borderId="81" xfId="0" applyFont="1" applyFill="1" applyBorder="1" applyAlignment="1">
      <alignment vertical="center"/>
    </xf>
    <xf numFmtId="2" fontId="14" fillId="6" borderId="81" xfId="0" applyNumberFormat="1" applyFont="1" applyFill="1" applyBorder="1" applyAlignment="1">
      <alignment vertical="center"/>
    </xf>
    <xf numFmtId="165" fontId="14" fillId="6" borderId="81" xfId="0" applyNumberFormat="1" applyFont="1" applyFill="1" applyBorder="1" applyAlignment="1">
      <alignment vertical="center"/>
    </xf>
    <xf numFmtId="2" fontId="14" fillId="0" borderId="81" xfId="0" applyNumberFormat="1" applyFont="1" applyBorder="1" applyAlignment="1">
      <alignment vertical="center"/>
    </xf>
    <xf numFmtId="165" fontId="14" fillId="0" borderId="81" xfId="0" applyNumberFormat="1" applyFont="1" applyBorder="1" applyAlignment="1">
      <alignment vertical="center"/>
    </xf>
    <xf numFmtId="3" fontId="14" fillId="0" borderId="81" xfId="0" applyNumberFormat="1" applyFont="1" applyBorder="1" applyAlignment="1">
      <alignment vertical="center"/>
    </xf>
    <xf numFmtId="171" fontId="14" fillId="6" borderId="81" xfId="0" applyNumberFormat="1" applyFont="1" applyFill="1" applyBorder="1" applyAlignment="1">
      <alignment vertical="center"/>
    </xf>
    <xf numFmtId="171" fontId="14" fillId="0" borderId="81" xfId="0" applyNumberFormat="1" applyFont="1" applyBorder="1" applyAlignment="1">
      <alignment vertical="center"/>
    </xf>
    <xf numFmtId="0" fontId="6" fillId="2" borderId="23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0" fillId="0" borderId="0" xfId="0" applyNumberFormat="1" applyFont="1" applyFill="1" applyAlignment="1">
      <alignment vertical="center"/>
    </xf>
    <xf numFmtId="0" fontId="14" fillId="0" borderId="83" xfId="0" applyFont="1" applyBorder="1"/>
    <xf numFmtId="0" fontId="0" fillId="0" borderId="82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0" xfId="0" applyNumberFormat="1" applyFont="1" applyFill="1" applyAlignment="1">
      <alignment horizontal="left" vertical="center"/>
    </xf>
    <xf numFmtId="0" fontId="0" fillId="0" borderId="6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9" fillId="8" borderId="43" xfId="0" applyFont="1" applyFill="1" applyBorder="1" applyAlignment="1">
      <alignment horizontal="center"/>
    </xf>
    <xf numFmtId="0" fontId="9" fillId="8" borderId="44" xfId="0" applyFont="1" applyFill="1" applyBorder="1" applyAlignment="1">
      <alignment horizontal="center"/>
    </xf>
    <xf numFmtId="0" fontId="9" fillId="8" borderId="40" xfId="0" applyFont="1" applyFill="1" applyBorder="1" applyAlignment="1">
      <alignment horizontal="center"/>
    </xf>
    <xf numFmtId="0" fontId="2" fillId="5" borderId="0" xfId="0" applyNumberFormat="1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2" fillId="2" borderId="29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7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/>
    </xf>
    <xf numFmtId="0" fontId="1" fillId="4" borderId="56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6" fillId="2" borderId="7" xfId="2" applyNumberFormat="1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6" fillId="2" borderId="29" xfId="2" applyNumberFormat="1" applyFont="1" applyFill="1" applyBorder="1" applyAlignment="1">
      <alignment horizontal="center" vertical="center"/>
    </xf>
    <xf numFmtId="0" fontId="6" fillId="2" borderId="26" xfId="2" applyFont="1" applyFill="1" applyBorder="1" applyAlignment="1">
      <alignment horizontal="center" vertical="center"/>
    </xf>
    <xf numFmtId="0" fontId="1" fillId="9" borderId="18" xfId="0" applyFont="1" applyFill="1" applyBorder="1" applyAlignment="1">
      <alignment horizontal="center" vertical="center" wrapText="1"/>
    </xf>
    <xf numFmtId="0" fontId="1" fillId="9" borderId="19" xfId="0" applyFont="1" applyFill="1" applyBorder="1" applyAlignment="1">
      <alignment horizontal="center" vertical="center" wrapText="1"/>
    </xf>
    <xf numFmtId="0" fontId="1" fillId="9" borderId="2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9" borderId="39" xfId="0" applyFont="1" applyFill="1" applyBorder="1" applyAlignment="1">
      <alignment horizontal="center" vertical="center" wrapText="1"/>
    </xf>
    <xf numFmtId="0" fontId="1" fillId="9" borderId="56" xfId="0" applyFont="1" applyFill="1" applyBorder="1" applyAlignment="1">
      <alignment horizontal="center" vertical="center" wrapText="1"/>
    </xf>
    <xf numFmtId="0" fontId="1" fillId="9" borderId="23" xfId="0" applyFont="1" applyFill="1" applyBorder="1" applyAlignment="1">
      <alignment horizontal="center" vertical="center" wrapText="1"/>
    </xf>
    <xf numFmtId="0" fontId="6" fillId="2" borderId="34" xfId="2" applyNumberFormat="1" applyFont="1" applyFill="1" applyBorder="1" applyAlignment="1">
      <alignment horizontal="left" vertical="center" wrapText="1"/>
    </xf>
    <xf numFmtId="0" fontId="6" fillId="2" borderId="49" xfId="2" applyFont="1" applyFill="1" applyBorder="1" applyAlignment="1">
      <alignment horizontal="left" vertical="center" wrapText="1"/>
    </xf>
    <xf numFmtId="0" fontId="6" fillId="2" borderId="43" xfId="2" applyNumberFormat="1" applyFont="1" applyFill="1" applyBorder="1" applyAlignment="1">
      <alignment horizontal="center" vertical="center"/>
    </xf>
    <xf numFmtId="0" fontId="6" fillId="2" borderId="44" xfId="2" applyFont="1" applyFill="1" applyBorder="1" applyAlignment="1">
      <alignment horizontal="center" vertical="center"/>
    </xf>
    <xf numFmtId="0" fontId="6" fillId="2" borderId="40" xfId="2" applyFont="1" applyFill="1" applyBorder="1" applyAlignment="1">
      <alignment horizontal="center" vertical="center"/>
    </xf>
    <xf numFmtId="0" fontId="6" fillId="2" borderId="39" xfId="2" applyNumberFormat="1" applyFont="1" applyFill="1" applyBorder="1" applyAlignment="1">
      <alignment horizontal="center" vertical="center"/>
    </xf>
    <xf numFmtId="0" fontId="6" fillId="2" borderId="23" xfId="2" applyNumberFormat="1" applyFont="1" applyFill="1" applyBorder="1" applyAlignment="1">
      <alignment horizontal="center" vertical="center"/>
    </xf>
    <xf numFmtId="0" fontId="6" fillId="2" borderId="23" xfId="2" applyFont="1" applyFill="1" applyBorder="1" applyAlignment="1">
      <alignment horizontal="center" vertical="center"/>
    </xf>
    <xf numFmtId="0" fontId="6" fillId="2" borderId="1" xfId="2" applyNumberFormat="1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6" fillId="2" borderId="21" xfId="2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14" fillId="0" borderId="69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0" fillId="0" borderId="60" xfId="0" applyNumberFormat="1" applyFont="1" applyFill="1" applyBorder="1" applyAlignment="1">
      <alignment horizontal="center" vertical="center" wrapText="1"/>
    </xf>
    <xf numFmtId="0" fontId="0" fillId="0" borderId="60" xfId="0" applyBorder="1"/>
    <xf numFmtId="0" fontId="6" fillId="2" borderId="39" xfId="2" applyNumberFormat="1" applyFont="1" applyFill="1" applyBorder="1" applyAlignment="1">
      <alignment horizontal="center" vertical="center" wrapText="1"/>
    </xf>
    <xf numFmtId="0" fontId="6" fillId="2" borderId="23" xfId="2" applyNumberFormat="1" applyFont="1" applyFill="1" applyBorder="1" applyAlignment="1">
      <alignment horizontal="center" vertical="center" wrapText="1"/>
    </xf>
    <xf numFmtId="0" fontId="6" fillId="2" borderId="39" xfId="2" applyFont="1" applyFill="1" applyBorder="1" applyAlignment="1">
      <alignment horizontal="center" vertical="center" wrapText="1"/>
    </xf>
    <xf numFmtId="0" fontId="6" fillId="2" borderId="23" xfId="2" applyFont="1" applyFill="1" applyBorder="1" applyAlignment="1">
      <alignment horizontal="center" vertical="center" wrapText="1"/>
    </xf>
    <xf numFmtId="0" fontId="6" fillId="2" borderId="43" xfId="2" applyFont="1" applyFill="1" applyBorder="1" applyAlignment="1">
      <alignment horizontal="center" vertical="center"/>
    </xf>
    <xf numFmtId="0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67" xfId="2" applyNumberFormat="1" applyFont="1" applyFill="1" applyBorder="1" applyAlignment="1">
      <alignment horizontal="center" vertical="center" wrapText="1"/>
    </xf>
    <xf numFmtId="0" fontId="6" fillId="2" borderId="66" xfId="2" applyFont="1" applyFill="1" applyBorder="1" applyAlignment="1">
      <alignment horizontal="center" vertical="center" wrapText="1"/>
    </xf>
    <xf numFmtId="0" fontId="6" fillId="2" borderId="34" xfId="2" applyFont="1" applyFill="1" applyBorder="1" applyAlignment="1">
      <alignment horizontal="center" vertical="center" wrapText="1"/>
    </xf>
    <xf numFmtId="0" fontId="6" fillId="2" borderId="65" xfId="2" applyFont="1" applyFill="1" applyBorder="1" applyAlignment="1">
      <alignment horizontal="center" vertical="center" wrapText="1"/>
    </xf>
    <xf numFmtId="0" fontId="6" fillId="2" borderId="45" xfId="2" applyFont="1" applyFill="1" applyBorder="1" applyAlignment="1">
      <alignment horizontal="center" vertical="center"/>
    </xf>
    <xf numFmtId="0" fontId="6" fillId="2" borderId="46" xfId="2" applyFont="1" applyFill="1" applyBorder="1" applyAlignment="1">
      <alignment horizontal="center" vertical="center"/>
    </xf>
    <xf numFmtId="0" fontId="6" fillId="2" borderId="47" xfId="2" applyFont="1" applyFill="1" applyBorder="1" applyAlignment="1">
      <alignment horizontal="center" vertical="center"/>
    </xf>
    <xf numFmtId="0" fontId="6" fillId="2" borderId="44" xfId="2" applyNumberFormat="1" applyFont="1" applyFill="1" applyBorder="1" applyAlignment="1">
      <alignment horizontal="center" vertical="center"/>
    </xf>
    <xf numFmtId="0" fontId="6" fillId="2" borderId="40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5">
    <cellStyle name="Comma" xfId="4" builtinId="3"/>
    <cellStyle name="Hyperlink" xfId="3" builtinId="8"/>
    <cellStyle name="Normal" xfId="0" builtinId="0"/>
    <cellStyle name="Normal 2" xfId="2" xr:uid="{00000000-0005-0000-0000-000003000000}"/>
    <cellStyle name="Percent" xfId="1" builtinId="5"/>
  </cellStyles>
  <dxfs count="106"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</dxfs>
  <tableStyles count="0" defaultTableStyle="TableStyleMedium2" defaultPivotStyle="PivotStyleLight16"/>
  <colors>
    <mruColors>
      <color rgb="FFCCFF66"/>
      <color rgb="FFFDD900"/>
      <color rgb="FFEF2A79"/>
      <color rgb="FF4E106F"/>
      <color rgb="FFFEE866"/>
      <color rgb="FF3C0B52"/>
      <color rgb="FF7A4C93"/>
      <color rgb="FFFEF4B2"/>
      <color rgb="FFFFCCFF"/>
      <color rgb="FFC9DD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0</xdr:rowOff>
    </xdr:from>
    <xdr:to>
      <xdr:col>1</xdr:col>
      <xdr:colOff>304800</xdr:colOff>
      <xdr:row>22</xdr:row>
      <xdr:rowOff>122554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12599973-30AB-587F-DF8C-B5BB506383E4}"/>
            </a:ext>
          </a:extLst>
        </xdr:cNvPr>
        <xdr:cNvSpPr>
          <a:spLocks noChangeAspect="1" noChangeArrowheads="1"/>
        </xdr:cNvSpPr>
      </xdr:nvSpPr>
      <xdr:spPr bwMode="auto">
        <a:xfrm>
          <a:off x="609600" y="325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96BEEF60-2002-23C5-23FD-A13E276E655A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6ACD6C3C-4FFF-E78F-7555-6DD7B82FC9C7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119945</xdr:colOff>
      <xdr:row>0</xdr:row>
      <xdr:rowOff>148167</xdr:rowOff>
    </xdr:from>
    <xdr:to>
      <xdr:col>2</xdr:col>
      <xdr:colOff>485428</xdr:colOff>
      <xdr:row>9</xdr:row>
      <xdr:rowOff>60254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F94C096-AFF6-95DB-224C-433502E4A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945" y="148167"/>
          <a:ext cx="4120944" cy="169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66"/>
  </sheetPr>
  <dimension ref="A1:K138"/>
  <sheetViews>
    <sheetView topLeftCell="A42" zoomScaleNormal="100" workbookViewId="0">
      <selection activeCell="J8" sqref="J8"/>
    </sheetView>
  </sheetViews>
  <sheetFormatPr defaultRowHeight="14.4"/>
  <cols>
    <col min="1" max="1" width="7.44140625" bestFit="1" customWidth="1"/>
    <col min="2" max="2" width="46.6640625" bestFit="1" customWidth="1"/>
    <col min="3" max="3" width="12.5546875" style="186" bestFit="1" customWidth="1"/>
    <col min="4" max="4" width="11" style="186" bestFit="1" customWidth="1"/>
    <col min="5" max="5" width="8.44140625" style="186" bestFit="1" customWidth="1"/>
    <col min="6" max="6" width="13.6640625" style="186" bestFit="1" customWidth="1"/>
    <col min="7" max="7" width="12" style="186" bestFit="1" customWidth="1"/>
    <col min="8" max="8" width="8.44140625" style="186" bestFit="1" customWidth="1"/>
    <col min="9" max="9" width="7.21875" style="186" bestFit="1" customWidth="1"/>
    <col min="10" max="10" width="7" style="186" bestFit="1" customWidth="1"/>
  </cols>
  <sheetData>
    <row r="1" spans="1:11" ht="15" customHeight="1">
      <c r="A1" s="401" t="s">
        <v>1</v>
      </c>
      <c r="B1" s="401" t="s">
        <v>0</v>
      </c>
      <c r="C1" s="401" t="s">
        <v>11</v>
      </c>
      <c r="D1" s="401"/>
      <c r="E1" s="401"/>
      <c r="F1" s="401"/>
      <c r="G1" s="401"/>
      <c r="H1" s="401"/>
      <c r="I1" s="401"/>
      <c r="J1" s="401"/>
    </row>
    <row r="2" spans="1:11" ht="15" customHeight="1">
      <c r="A2" s="402"/>
      <c r="B2" s="402"/>
      <c r="C2" s="401" t="s">
        <v>3</v>
      </c>
      <c r="D2" s="401"/>
      <c r="E2" s="401"/>
      <c r="F2" s="401" t="s">
        <v>6</v>
      </c>
      <c r="G2" s="401"/>
      <c r="H2" s="401"/>
      <c r="I2" s="401" t="s">
        <v>12</v>
      </c>
      <c r="J2" s="401"/>
    </row>
    <row r="3" spans="1:11" ht="28.8">
      <c r="A3" s="402"/>
      <c r="B3" s="402"/>
      <c r="C3" s="171" t="s">
        <v>8</v>
      </c>
      <c r="D3" s="171" t="s">
        <v>9</v>
      </c>
      <c r="E3" s="171" t="s">
        <v>10</v>
      </c>
      <c r="F3" s="171" t="s">
        <v>8</v>
      </c>
      <c r="G3" s="171" t="s">
        <v>9</v>
      </c>
      <c r="H3" s="171" t="s">
        <v>10</v>
      </c>
      <c r="I3" s="171" t="s">
        <v>8</v>
      </c>
      <c r="J3" s="171" t="s">
        <v>9</v>
      </c>
    </row>
    <row r="4" spans="1:11">
      <c r="A4" s="400" t="s">
        <v>135</v>
      </c>
      <c r="B4" s="358" t="s">
        <v>443</v>
      </c>
      <c r="C4" s="380">
        <v>37103743.872638389</v>
      </c>
      <c r="D4" s="380">
        <v>2909504.6466901824</v>
      </c>
      <c r="E4" s="381">
        <v>8.5087567746859077E-2</v>
      </c>
      <c r="F4" s="382">
        <v>111482994.8433035</v>
      </c>
      <c r="G4" s="382">
        <v>13699378.420207947</v>
      </c>
      <c r="H4" s="381">
        <v>0.14009891351259418</v>
      </c>
      <c r="I4" s="383">
        <v>91.925395105184236</v>
      </c>
      <c r="J4" s="383">
        <v>-0.75581068882557645</v>
      </c>
      <c r="K4" s="373"/>
    </row>
    <row r="5" spans="1:11">
      <c r="A5" s="400"/>
      <c r="B5" s="359" t="s">
        <v>444</v>
      </c>
      <c r="C5" s="380">
        <v>49192388.074880444</v>
      </c>
      <c r="D5" s="380">
        <v>5193088.8558624461</v>
      </c>
      <c r="E5" s="384">
        <v>0.11802662651540177</v>
      </c>
      <c r="F5" s="385">
        <v>138182036.20801729</v>
      </c>
      <c r="G5" s="385">
        <v>19309443.480724066</v>
      </c>
      <c r="H5" s="384">
        <v>0.16243814522513234</v>
      </c>
      <c r="I5" s="386">
        <v>101.43127637114321</v>
      </c>
      <c r="J5" s="386">
        <v>2.1789484689945766</v>
      </c>
      <c r="K5" s="373"/>
    </row>
    <row r="6" spans="1:11">
      <c r="A6" s="400"/>
      <c r="B6" s="358" t="s">
        <v>445</v>
      </c>
      <c r="C6" s="380">
        <v>41580600.197615303</v>
      </c>
      <c r="D6" s="380">
        <v>4132971.7142426595</v>
      </c>
      <c r="E6" s="381">
        <v>0.11036671430549377</v>
      </c>
      <c r="F6" s="382">
        <v>122203240.5771758</v>
      </c>
      <c r="G6" s="382">
        <v>17024981.360763103</v>
      </c>
      <c r="H6" s="381">
        <v>0.16186787542977718</v>
      </c>
      <c r="I6" s="383">
        <v>99.778546118889338</v>
      </c>
      <c r="J6" s="383">
        <v>1.4699045692970145</v>
      </c>
      <c r="K6" s="373"/>
    </row>
    <row r="7" spans="1:11">
      <c r="A7" s="400"/>
      <c r="B7" s="359" t="s">
        <v>446</v>
      </c>
      <c r="C7" s="380">
        <v>66461115.149852902</v>
      </c>
      <c r="D7" s="380">
        <v>4956721.930542022</v>
      </c>
      <c r="E7" s="384">
        <v>8.059134756223775E-2</v>
      </c>
      <c r="F7" s="385">
        <v>209446754.22174981</v>
      </c>
      <c r="G7" s="385">
        <v>23282680.219295323</v>
      </c>
      <c r="H7" s="384">
        <v>0.12506537764632478</v>
      </c>
      <c r="I7" s="386">
        <v>112.76166821440434</v>
      </c>
      <c r="J7" s="386">
        <v>-1.4001729532087097</v>
      </c>
      <c r="K7" s="373"/>
    </row>
    <row r="8" spans="1:11">
      <c r="A8" s="400"/>
      <c r="B8" s="358" t="s">
        <v>447</v>
      </c>
      <c r="C8" s="380">
        <v>23749536.532918565</v>
      </c>
      <c r="D8" s="380">
        <v>2220088.4800644331</v>
      </c>
      <c r="E8" s="381">
        <v>0.10311869002002208</v>
      </c>
      <c r="F8" s="382">
        <v>65650437.270775214</v>
      </c>
      <c r="G8" s="382">
        <v>8501265.6889738068</v>
      </c>
      <c r="H8" s="381">
        <v>0.14875571165201196</v>
      </c>
      <c r="I8" s="383">
        <v>106.55122698726164</v>
      </c>
      <c r="J8" s="383">
        <v>0.87989781892645169</v>
      </c>
      <c r="K8" s="373"/>
    </row>
    <row r="9" spans="1:11">
      <c r="A9" s="400"/>
      <c r="B9" s="359" t="s">
        <v>448</v>
      </c>
      <c r="C9" s="380">
        <v>34435304.07760635</v>
      </c>
      <c r="D9" s="380">
        <v>3643910.8402995989</v>
      </c>
      <c r="E9" s="384">
        <v>0.11834186300750589</v>
      </c>
      <c r="F9" s="385">
        <v>97893739.950642869</v>
      </c>
      <c r="G9" s="385">
        <v>14223818.205892041</v>
      </c>
      <c r="H9" s="384">
        <v>0.16999918141771653</v>
      </c>
      <c r="I9" s="386">
        <v>80.493804863767707</v>
      </c>
      <c r="J9" s="386">
        <v>1.7513713914525795</v>
      </c>
      <c r="K9" s="373"/>
    </row>
    <row r="10" spans="1:11">
      <c r="A10" s="400"/>
      <c r="B10" s="358" t="s">
        <v>449</v>
      </c>
      <c r="C10" s="380">
        <v>46869434.274304569</v>
      </c>
      <c r="D10" s="380">
        <v>3058994.6315077245</v>
      </c>
      <c r="E10" s="381">
        <v>6.982341780746483E-2</v>
      </c>
      <c r="F10" s="382">
        <v>133447566.66655266</v>
      </c>
      <c r="G10" s="382">
        <v>16539123.47654976</v>
      </c>
      <c r="H10" s="381">
        <v>0.14147073577628527</v>
      </c>
      <c r="I10" s="383">
        <v>98.461866563136311</v>
      </c>
      <c r="J10" s="383">
        <v>-2.2259497802633774</v>
      </c>
      <c r="K10" s="373"/>
    </row>
    <row r="11" spans="1:11">
      <c r="A11" s="400"/>
      <c r="B11" s="359" t="s">
        <v>450</v>
      </c>
      <c r="C11" s="380">
        <v>41266563.984176509</v>
      </c>
      <c r="D11" s="380">
        <v>3157816.1662551314</v>
      </c>
      <c r="E11" s="384">
        <v>8.2863288537916927E-2</v>
      </c>
      <c r="F11" s="385">
        <v>119578423.10421662</v>
      </c>
      <c r="G11" s="385">
        <v>12692514.323860198</v>
      </c>
      <c r="H11" s="384">
        <v>0.11874824725439243</v>
      </c>
      <c r="I11" s="386">
        <v>107.14630675130795</v>
      </c>
      <c r="J11" s="386">
        <v>-1.1028528219172529</v>
      </c>
      <c r="K11" s="373"/>
    </row>
    <row r="12" spans="1:11">
      <c r="A12" s="400"/>
      <c r="B12" s="358" t="s">
        <v>451</v>
      </c>
      <c r="C12" s="380">
        <v>36972717.510939054</v>
      </c>
      <c r="D12" s="380">
        <v>2873944.719701685</v>
      </c>
      <c r="E12" s="381">
        <v>8.4282937022303203E-2</v>
      </c>
      <c r="F12" s="382">
        <v>110619137.52290393</v>
      </c>
      <c r="G12" s="382">
        <v>13455254.092671528</v>
      </c>
      <c r="H12" s="381">
        <v>0.13847999501103664</v>
      </c>
      <c r="I12" s="383">
        <v>91.885499661035439</v>
      </c>
      <c r="J12" s="383">
        <v>-0.78916160601761476</v>
      </c>
      <c r="K12" s="373"/>
    </row>
    <row r="13" spans="1:11">
      <c r="A13" s="400"/>
      <c r="B13" s="359" t="s">
        <v>452</v>
      </c>
      <c r="C13" s="380">
        <v>49115427.733956456</v>
      </c>
      <c r="D13" s="380">
        <v>5178666.206607461</v>
      </c>
      <c r="E13" s="384">
        <v>0.11786636125614161</v>
      </c>
      <c r="F13" s="385">
        <v>137701236.42905331</v>
      </c>
      <c r="G13" s="385">
        <v>19189477.065066695</v>
      </c>
      <c r="H13" s="384">
        <v>0.16192044711892109</v>
      </c>
      <c r="I13" s="386">
        <v>101.58737814295465</v>
      </c>
      <c r="J13" s="386">
        <v>2.20565701944507</v>
      </c>
      <c r="K13" s="373"/>
    </row>
    <row r="14" spans="1:11">
      <c r="A14" s="400"/>
      <c r="B14" s="358" t="s">
        <v>453</v>
      </c>
      <c r="C14" s="380">
        <v>41467386.44683446</v>
      </c>
      <c r="D14" s="380">
        <v>4114886.5247371644</v>
      </c>
      <c r="E14" s="381">
        <v>0.11016361778513374</v>
      </c>
      <c r="F14" s="382">
        <v>121466266.08145992</v>
      </c>
      <c r="G14" s="382">
        <v>16852137.976652816</v>
      </c>
      <c r="H14" s="381">
        <v>0.16108854780847182</v>
      </c>
      <c r="I14" s="383">
        <v>99.8161738751201</v>
      </c>
      <c r="J14" s="383">
        <v>1.4896745267731433</v>
      </c>
      <c r="K14" s="373"/>
    </row>
    <row r="15" spans="1:11">
      <c r="A15" s="400"/>
      <c r="B15" s="359" t="s">
        <v>454</v>
      </c>
      <c r="C15" s="380">
        <v>66114139.302831039</v>
      </c>
      <c r="D15" s="380">
        <v>4905824.9139986262</v>
      </c>
      <c r="E15" s="384">
        <v>8.0149648997582992E-2</v>
      </c>
      <c r="F15" s="385">
        <v>207191636.96807534</v>
      </c>
      <c r="G15" s="385">
        <v>22872255.27399984</v>
      </c>
      <c r="H15" s="384">
        <v>0.12409034288082692</v>
      </c>
      <c r="I15" s="386">
        <v>112.52164007595098</v>
      </c>
      <c r="J15" s="386">
        <v>-1.4006677617695829</v>
      </c>
      <c r="K15" s="373"/>
    </row>
    <row r="16" spans="1:11">
      <c r="A16" s="400"/>
      <c r="B16" s="358" t="s">
        <v>455</v>
      </c>
      <c r="C16" s="380">
        <v>23693575.232083078</v>
      </c>
      <c r="D16" s="380">
        <v>2211709.5171384998</v>
      </c>
      <c r="E16" s="381">
        <v>0.10295704975009923</v>
      </c>
      <c r="F16" s="382">
        <v>65306559.800652415</v>
      </c>
      <c r="G16" s="382">
        <v>8436886.5109368414</v>
      </c>
      <c r="H16" s="381">
        <v>0.14835475610974866</v>
      </c>
      <c r="I16" s="383">
        <v>106.63057510686275</v>
      </c>
      <c r="J16" s="383">
        <v>1.1028203069885336</v>
      </c>
      <c r="K16" s="373"/>
    </row>
    <row r="17" spans="1:11">
      <c r="A17" s="400"/>
      <c r="B17" s="359" t="s">
        <v>456</v>
      </c>
      <c r="C17" s="380">
        <v>34380103.935043871</v>
      </c>
      <c r="D17" s="380">
        <v>3637510.5791465491</v>
      </c>
      <c r="E17" s="384">
        <v>0.11832152665314323</v>
      </c>
      <c r="F17" s="385">
        <v>97535690.566392943</v>
      </c>
      <c r="G17" s="385">
        <v>14167162.583226442</v>
      </c>
      <c r="H17" s="384">
        <v>0.16993418171047747</v>
      </c>
      <c r="I17" s="386">
        <v>80.614572712438402</v>
      </c>
      <c r="J17" s="386">
        <v>1.7823955094645072</v>
      </c>
      <c r="K17" s="373"/>
    </row>
    <row r="18" spans="1:11">
      <c r="A18" s="400"/>
      <c r="B18" s="358" t="s">
        <v>457</v>
      </c>
      <c r="C18" s="380">
        <v>46701173.854684584</v>
      </c>
      <c r="D18" s="380">
        <v>3006532.0879382268</v>
      </c>
      <c r="E18" s="381">
        <v>6.880779808169378E-2</v>
      </c>
      <c r="F18" s="382">
        <v>132420347.93539476</v>
      </c>
      <c r="G18" s="382">
        <v>16184192.218383506</v>
      </c>
      <c r="H18" s="381">
        <v>0.13923543942545355</v>
      </c>
      <c r="I18" s="383">
        <v>98.413343503022361</v>
      </c>
      <c r="J18" s="383">
        <v>-2.282379040616874</v>
      </c>
      <c r="K18" s="373"/>
    </row>
    <row r="19" spans="1:11">
      <c r="A19" s="400"/>
      <c r="B19" s="359" t="s">
        <v>458</v>
      </c>
      <c r="C19" s="380">
        <v>41158563.669091731</v>
      </c>
      <c r="D19" s="380">
        <v>3135849.3296909481</v>
      </c>
      <c r="E19" s="384">
        <v>8.2473052862547622E-2</v>
      </c>
      <c r="F19" s="385">
        <v>118874377.70304361</v>
      </c>
      <c r="G19" s="385">
        <v>12503994.00954318</v>
      </c>
      <c r="H19" s="384">
        <v>0.11755146099287046</v>
      </c>
      <c r="I19" s="386">
        <v>107.19806447832731</v>
      </c>
      <c r="J19" s="386">
        <v>-1.1014475212591464</v>
      </c>
      <c r="K19" s="373"/>
    </row>
    <row r="20" spans="1:11">
      <c r="A20" s="400"/>
      <c r="B20" s="358" t="s">
        <v>459</v>
      </c>
      <c r="C20" s="380">
        <v>19196700.411842901</v>
      </c>
      <c r="D20" s="380">
        <v>1077119.9843297414</v>
      </c>
      <c r="E20" s="381">
        <v>5.9445084208143109E-2</v>
      </c>
      <c r="F20" s="382">
        <v>65025894.773878232</v>
      </c>
      <c r="G20" s="382">
        <v>6289496.0437238514</v>
      </c>
      <c r="H20" s="381">
        <v>0.10708004201311237</v>
      </c>
      <c r="I20" s="383">
        <v>87.145869036786721</v>
      </c>
      <c r="J20" s="383">
        <v>-1.0389993873852887</v>
      </c>
      <c r="K20" s="373"/>
    </row>
    <row r="21" spans="1:11">
      <c r="A21" s="400"/>
      <c r="B21" s="359" t="s">
        <v>460</v>
      </c>
      <c r="C21" s="380">
        <v>28461550.091676291</v>
      </c>
      <c r="D21" s="380">
        <v>2355156.8188684359</v>
      </c>
      <c r="E21" s="384">
        <v>9.0213795305134792E-2</v>
      </c>
      <c r="F21" s="385">
        <v>85517685.342569381</v>
      </c>
      <c r="G21" s="385">
        <v>9709124.0857907683</v>
      </c>
      <c r="H21" s="384">
        <v>0.12807424286689786</v>
      </c>
      <c r="I21" s="386">
        <v>107.53132065001665</v>
      </c>
      <c r="J21" s="386">
        <v>1.7889548445363062</v>
      </c>
      <c r="K21" s="373"/>
    </row>
    <row r="22" spans="1:11">
      <c r="A22" s="400"/>
      <c r="B22" s="358" t="s">
        <v>461</v>
      </c>
      <c r="C22" s="380">
        <v>23096999.006024588</v>
      </c>
      <c r="D22" s="380">
        <v>2045801.3018967696</v>
      </c>
      <c r="E22" s="381">
        <v>9.7182180826491368E-2</v>
      </c>
      <c r="F22" s="382">
        <v>74601260.722048625</v>
      </c>
      <c r="G22" s="382">
        <v>9731736.2198219448</v>
      </c>
      <c r="H22" s="381">
        <v>0.15002015652955647</v>
      </c>
      <c r="I22" s="383">
        <v>101.55572697359673</v>
      </c>
      <c r="J22" s="383">
        <v>2.3238079875257966</v>
      </c>
      <c r="K22" s="373"/>
    </row>
    <row r="23" spans="1:11">
      <c r="A23" s="400"/>
      <c r="B23" s="359" t="s">
        <v>462</v>
      </c>
      <c r="C23" s="380">
        <v>44012356.944917269</v>
      </c>
      <c r="D23" s="380">
        <v>2324113.9495768771</v>
      </c>
      <c r="E23" s="384">
        <v>5.5749865731608061E-2</v>
      </c>
      <c r="F23" s="385">
        <v>148582076.10645759</v>
      </c>
      <c r="G23" s="385">
        <v>14023846.415191382</v>
      </c>
      <c r="H23" s="384">
        <v>0.10422139505973027</v>
      </c>
      <c r="I23" s="386">
        <v>136.82672774532293</v>
      </c>
      <c r="J23" s="386">
        <v>-2.1159364923216515</v>
      </c>
      <c r="K23" s="373"/>
    </row>
    <row r="24" spans="1:11">
      <c r="A24" s="400"/>
      <c r="B24" s="358" t="s">
        <v>463</v>
      </c>
      <c r="C24" s="380">
        <v>9662950.36992695</v>
      </c>
      <c r="D24" s="380">
        <v>455939.01133316197</v>
      </c>
      <c r="E24" s="381">
        <v>4.9520848142279125E-2</v>
      </c>
      <c r="F24" s="382">
        <v>29195657.178903967</v>
      </c>
      <c r="G24" s="382">
        <v>2279724.7587828822</v>
      </c>
      <c r="H24" s="381">
        <v>8.4697967107342981E-2</v>
      </c>
      <c r="I24" s="383">
        <v>79.435660558373314</v>
      </c>
      <c r="J24" s="383">
        <v>-1.7071707888344747</v>
      </c>
      <c r="K24" s="373"/>
    </row>
    <row r="25" spans="1:11">
      <c r="A25" s="400"/>
      <c r="B25" s="359" t="s">
        <v>464</v>
      </c>
      <c r="C25" s="380">
        <v>15769135.542118911</v>
      </c>
      <c r="D25" s="380">
        <v>1610715.7449220084</v>
      </c>
      <c r="E25" s="384">
        <v>0.11376380754304936</v>
      </c>
      <c r="F25" s="385">
        <v>49717987.132718973</v>
      </c>
      <c r="G25" s="385">
        <v>7093495.0650819987</v>
      </c>
      <c r="H25" s="384">
        <v>0.1664182896027469</v>
      </c>
      <c r="I25" s="386">
        <v>67.54121461404489</v>
      </c>
      <c r="J25" s="386">
        <v>2.5280237823615437</v>
      </c>
      <c r="K25" s="373"/>
    </row>
    <row r="26" spans="1:11">
      <c r="A26" s="400"/>
      <c r="B26" s="358" t="s">
        <v>465</v>
      </c>
      <c r="C26" s="380">
        <v>24313028.687871341</v>
      </c>
      <c r="D26" s="380">
        <v>961633.97293550521</v>
      </c>
      <c r="E26" s="381">
        <v>4.1181008015783845E-2</v>
      </c>
      <c r="F26" s="382">
        <v>75808214.733887225</v>
      </c>
      <c r="G26" s="382">
        <v>8365360.674200207</v>
      </c>
      <c r="H26" s="381">
        <v>0.1240362791704641</v>
      </c>
      <c r="I26" s="383">
        <v>93.587934323294732</v>
      </c>
      <c r="J26" s="383">
        <v>-2.7770689102107156</v>
      </c>
      <c r="K26" s="373"/>
    </row>
    <row r="27" spans="1:11">
      <c r="A27" s="400"/>
      <c r="B27" s="359" t="s">
        <v>466</v>
      </c>
      <c r="C27" s="380">
        <v>21403387.735208906</v>
      </c>
      <c r="D27" s="380">
        <v>1668773.438236095</v>
      </c>
      <c r="E27" s="384">
        <v>8.4560732382394532E-2</v>
      </c>
      <c r="F27" s="385">
        <v>68512077.643651932</v>
      </c>
      <c r="G27" s="385">
        <v>6646715.5116353184</v>
      </c>
      <c r="H27" s="384">
        <v>0.10743839981816747</v>
      </c>
      <c r="I27" s="386">
        <v>101.82721401342059</v>
      </c>
      <c r="J27" s="386">
        <v>1.1721332452307536</v>
      </c>
      <c r="K27" s="373"/>
    </row>
    <row r="28" spans="1:11">
      <c r="A28" s="400"/>
      <c r="B28" s="359" t="s">
        <v>467</v>
      </c>
      <c r="C28" s="380">
        <v>131026.36169934638</v>
      </c>
      <c r="D28" s="380">
        <v>35559.926988510662</v>
      </c>
      <c r="E28" s="381">
        <v>0.37248617376589332</v>
      </c>
      <c r="F28" s="382">
        <v>863857.32039946551</v>
      </c>
      <c r="G28" s="382">
        <v>244124.32753637037</v>
      </c>
      <c r="H28" s="381">
        <v>0.39391855903708478</v>
      </c>
      <c r="I28" s="383">
        <v>104.76040414819758</v>
      </c>
      <c r="J28" s="383">
        <v>9.6809623292830338</v>
      </c>
      <c r="K28" s="373"/>
    </row>
    <row r="29" spans="1:11">
      <c r="A29" s="400"/>
      <c r="B29" s="358" t="s">
        <v>468</v>
      </c>
      <c r="C29" s="380">
        <v>76960.340923978918</v>
      </c>
      <c r="D29" s="380">
        <v>14422.649255000491</v>
      </c>
      <c r="E29" s="384">
        <v>0.23062330684256435</v>
      </c>
      <c r="F29" s="385">
        <v>480799.77896395209</v>
      </c>
      <c r="G29" s="385">
        <v>119966.4156573246</v>
      </c>
      <c r="H29" s="384">
        <v>0.3324704083845485</v>
      </c>
      <c r="I29" s="386">
        <v>51.210813970619704</v>
      </c>
      <c r="J29" s="386">
        <v>-0.62548418650673199</v>
      </c>
      <c r="K29" s="373"/>
    </row>
    <row r="30" spans="1:11">
      <c r="A30" s="400"/>
      <c r="B30" s="359" t="s">
        <v>469</v>
      </c>
      <c r="C30" s="380">
        <v>113213.75078088412</v>
      </c>
      <c r="D30" s="380">
        <v>18085.189505525952</v>
      </c>
      <c r="E30" s="381">
        <v>0.19011314018695968</v>
      </c>
      <c r="F30" s="382">
        <v>736974.49571579334</v>
      </c>
      <c r="G30" s="382">
        <v>172843.38411018567</v>
      </c>
      <c r="H30" s="381">
        <v>0.30638867553013638</v>
      </c>
      <c r="I30" s="383">
        <v>87.673088922166713</v>
      </c>
      <c r="J30" s="383">
        <v>-4.0915783139030992</v>
      </c>
      <c r="K30" s="373"/>
    </row>
    <row r="31" spans="1:11">
      <c r="A31" s="400"/>
      <c r="B31" s="358" t="s">
        <v>470</v>
      </c>
      <c r="C31" s="380">
        <v>346975.84702182951</v>
      </c>
      <c r="D31" s="380">
        <v>50897.01654336194</v>
      </c>
      <c r="E31" s="384">
        <v>0.17190359898784943</v>
      </c>
      <c r="F31" s="385">
        <v>2255117.2536745179</v>
      </c>
      <c r="G31" s="385">
        <v>410424.94529560977</v>
      </c>
      <c r="H31" s="384">
        <v>0.2224896495916362</v>
      </c>
      <c r="I31" s="386">
        <v>189.98259890842343</v>
      </c>
      <c r="J31" s="386">
        <v>-11.956015846229263</v>
      </c>
      <c r="K31" s="373"/>
    </row>
    <row r="32" spans="1:11">
      <c r="A32" s="400"/>
      <c r="B32" s="359" t="s">
        <v>471</v>
      </c>
      <c r="C32" s="380">
        <v>55961.30083548015</v>
      </c>
      <c r="D32" s="380">
        <v>8378.9629259398862</v>
      </c>
      <c r="E32" s="381">
        <v>0.17609397297520984</v>
      </c>
      <c r="F32" s="382">
        <v>343877.47012277722</v>
      </c>
      <c r="G32" s="382">
        <v>64379.178036957397</v>
      </c>
      <c r="H32" s="381">
        <v>0.23033835933848856</v>
      </c>
      <c r="I32" s="383">
        <v>81.023654745520858</v>
      </c>
      <c r="J32" s="383">
        <v>-4.7921424116240843</v>
      </c>
      <c r="K32" s="373"/>
    </row>
    <row r="33" spans="1:11">
      <c r="A33" s="400"/>
      <c r="B33" s="358" t="s">
        <v>472</v>
      </c>
      <c r="C33" s="380">
        <v>55200.142562463268</v>
      </c>
      <c r="D33" s="380">
        <v>6400.2611530500872</v>
      </c>
      <c r="E33" s="384">
        <v>0.1311532112005403</v>
      </c>
      <c r="F33" s="385">
        <v>358049.38424979092</v>
      </c>
      <c r="G33" s="385">
        <v>56655.622665488103</v>
      </c>
      <c r="H33" s="384">
        <v>0.18797875034862313</v>
      </c>
      <c r="I33" s="386">
        <v>41.640836489479511</v>
      </c>
      <c r="J33" s="386">
        <v>-4.2150874919333248</v>
      </c>
      <c r="K33" s="373"/>
    </row>
    <row r="34" spans="1:11">
      <c r="A34" s="400"/>
      <c r="B34" s="359" t="s">
        <v>473</v>
      </c>
      <c r="C34" s="380">
        <v>168260.41962001947</v>
      </c>
      <c r="D34" s="380">
        <v>52462.543569537243</v>
      </c>
      <c r="E34" s="381">
        <v>0.45305272738047575</v>
      </c>
      <c r="F34" s="382">
        <v>1027218.7311579335</v>
      </c>
      <c r="G34" s="382">
        <v>354931.25816641573</v>
      </c>
      <c r="H34" s="381">
        <v>0.52794566673547683</v>
      </c>
      <c r="I34" s="383">
        <v>114.07251907360889</v>
      </c>
      <c r="J34" s="383">
        <v>16.281922706549494</v>
      </c>
      <c r="K34" s="373"/>
    </row>
    <row r="35" spans="1:11">
      <c r="A35" s="400"/>
      <c r="B35" s="358" t="s">
        <v>474</v>
      </c>
      <c r="C35" s="380">
        <v>108000.31508479045</v>
      </c>
      <c r="D35" s="380">
        <v>21966.836564200945</v>
      </c>
      <c r="E35" s="384">
        <v>0.25532893638543103</v>
      </c>
      <c r="F35" s="385">
        <v>704045.40117298241</v>
      </c>
      <c r="G35" s="385">
        <v>188520.31431697402</v>
      </c>
      <c r="H35" s="384">
        <v>0.36568601436389409</v>
      </c>
      <c r="I35" s="386">
        <v>90.49500962927074</v>
      </c>
      <c r="J35" s="386">
        <v>0.69745146892319099</v>
      </c>
      <c r="K35" s="373"/>
    </row>
    <row r="36" spans="1:11">
      <c r="A36" s="400"/>
      <c r="B36" s="359" t="s">
        <v>475</v>
      </c>
      <c r="C36" s="380">
        <v>320406387.27792144</v>
      </c>
      <c r="D36" s="380">
        <v>27987803.901940644</v>
      </c>
      <c r="E36" s="381">
        <v>9.5711440698537889E-2</v>
      </c>
      <c r="F36" s="382">
        <v>926089358.24751282</v>
      </c>
      <c r="G36" s="382">
        <v>117371863.7119174</v>
      </c>
      <c r="H36" s="381">
        <v>0.1451333308664455</v>
      </c>
      <c r="I36" s="388"/>
      <c r="J36" s="388"/>
      <c r="K36" s="373"/>
    </row>
    <row r="37" spans="1:11">
      <c r="A37" s="400"/>
      <c r="B37" s="358" t="s">
        <v>476</v>
      </c>
      <c r="C37" s="380">
        <v>20653877.642280139</v>
      </c>
      <c r="D37" s="380">
        <v>2823509.3877390102</v>
      </c>
      <c r="E37" s="384">
        <v>0.15835395811412389</v>
      </c>
      <c r="F37" s="385">
        <v>52183551.086483881</v>
      </c>
      <c r="G37" s="385">
        <v>9480352.9792759717</v>
      </c>
      <c r="H37" s="384">
        <v>0.22200569042803786</v>
      </c>
      <c r="I37" s="387"/>
      <c r="J37" s="387"/>
      <c r="K37" s="373"/>
    </row>
    <row r="38" spans="1:11">
      <c r="A38" s="400"/>
      <c r="B38" s="359" t="s">
        <v>477</v>
      </c>
      <c r="C38" s="380">
        <v>18370387.440809865</v>
      </c>
      <c r="D38" s="380">
        <v>2069085.2228403799</v>
      </c>
      <c r="E38" s="381">
        <v>0.12692760340088391</v>
      </c>
      <c r="F38" s="382">
        <v>46865005.359411344</v>
      </c>
      <c r="G38" s="382">
        <v>7120401.7568308935</v>
      </c>
      <c r="H38" s="381">
        <v>0.17915392560031962</v>
      </c>
      <c r="I38" s="388"/>
      <c r="J38" s="388"/>
      <c r="K38" s="373"/>
    </row>
    <row r="39" spans="1:11">
      <c r="A39" s="400"/>
      <c r="B39" s="358" t="s">
        <v>478</v>
      </c>
      <c r="C39" s="380">
        <v>22101782.357913747</v>
      </c>
      <c r="D39" s="380">
        <v>2581710.9644217342</v>
      </c>
      <c r="E39" s="384">
        <v>0.13225929928117353</v>
      </c>
      <c r="F39" s="385">
        <v>58609560.861617744</v>
      </c>
      <c r="G39" s="385">
        <v>8848408.858808428</v>
      </c>
      <c r="H39" s="384">
        <v>0.17781760475137076</v>
      </c>
      <c r="I39" s="387"/>
      <c r="J39" s="387"/>
      <c r="K39" s="373"/>
    </row>
    <row r="40" spans="1:11">
      <c r="A40" s="400"/>
      <c r="B40" s="359" t="s">
        <v>479</v>
      </c>
      <c r="C40" s="380">
        <v>14030624.862156138</v>
      </c>
      <c r="D40" s="380">
        <v>1755770.5058053602</v>
      </c>
      <c r="E40" s="381">
        <v>0.14303799090674812</v>
      </c>
      <c r="F40" s="382">
        <v>36110902.621748522</v>
      </c>
      <c r="G40" s="382">
        <v>6157161.7521540113</v>
      </c>
      <c r="H40" s="381">
        <v>0.20555568598124693</v>
      </c>
      <c r="I40" s="388"/>
      <c r="J40" s="388"/>
      <c r="K40" s="373"/>
    </row>
    <row r="41" spans="1:11">
      <c r="A41" s="400"/>
      <c r="B41" s="358" t="s">
        <v>480</v>
      </c>
      <c r="C41" s="380">
        <v>18610968.392924983</v>
      </c>
      <c r="D41" s="380">
        <v>2026794.834224578</v>
      </c>
      <c r="E41" s="384">
        <v>0.12221259184551159</v>
      </c>
      <c r="F41" s="385">
        <v>47817703.43367406</v>
      </c>
      <c r="G41" s="385">
        <v>7073667.518144533</v>
      </c>
      <c r="H41" s="384">
        <v>0.17361234249865795</v>
      </c>
      <c r="I41" s="387"/>
      <c r="J41" s="387"/>
      <c r="K41" s="373"/>
    </row>
    <row r="42" spans="1:11">
      <c r="A42" s="400"/>
      <c r="B42" s="359" t="s">
        <v>481</v>
      </c>
      <c r="C42" s="380">
        <v>22388145.166813258</v>
      </c>
      <c r="D42" s="380">
        <v>2044898.1150027029</v>
      </c>
      <c r="E42" s="381">
        <v>0.10051975035227753</v>
      </c>
      <c r="F42" s="382">
        <v>56612133.201507568</v>
      </c>
      <c r="G42" s="382">
        <v>7818831.5441832244</v>
      </c>
      <c r="H42" s="381">
        <v>0.16024395313715242</v>
      </c>
      <c r="I42" s="388"/>
      <c r="J42" s="388"/>
      <c r="K42" s="373"/>
    </row>
    <row r="43" spans="1:11">
      <c r="A43" s="400"/>
      <c r="B43" s="358" t="s">
        <v>482</v>
      </c>
      <c r="C43" s="380">
        <v>19755175.933882855</v>
      </c>
      <c r="D43" s="380">
        <v>1467075.8914548792</v>
      </c>
      <c r="E43" s="384">
        <v>8.0220246392533751E-2</v>
      </c>
      <c r="F43" s="385">
        <v>50362300.059391662</v>
      </c>
      <c r="G43" s="385">
        <v>5857278.4979078844</v>
      </c>
      <c r="H43" s="384">
        <v>0.13160938456834678</v>
      </c>
      <c r="I43" s="387"/>
      <c r="J43" s="387"/>
      <c r="K43" s="373"/>
    </row>
    <row r="44" spans="1:11">
      <c r="A44" s="400" t="s">
        <v>127</v>
      </c>
      <c r="B44" s="359" t="s">
        <v>443</v>
      </c>
      <c r="C44" s="380">
        <v>466335983.6347385</v>
      </c>
      <c r="D44" s="380">
        <v>39254196.611617267</v>
      </c>
      <c r="E44" s="381">
        <v>9.1912598018355982E-2</v>
      </c>
      <c r="F44" s="382">
        <v>1351862476.3380282</v>
      </c>
      <c r="G44" s="382">
        <v>139930279.4722085</v>
      </c>
      <c r="H44" s="381">
        <v>0.11546048519387675</v>
      </c>
      <c r="I44" s="383">
        <v>93.031721218366542</v>
      </c>
      <c r="J44" s="383">
        <v>-0.39209274133443728</v>
      </c>
      <c r="K44" s="373"/>
    </row>
    <row r="45" spans="1:11">
      <c r="A45" s="400"/>
      <c r="B45" s="358" t="s">
        <v>444</v>
      </c>
      <c r="C45" s="380">
        <v>606143016.06963694</v>
      </c>
      <c r="D45" s="380">
        <v>58312770.351512432</v>
      </c>
      <c r="E45" s="384">
        <v>0.10644313782834865</v>
      </c>
      <c r="F45" s="385">
        <v>1661568608.3216271</v>
      </c>
      <c r="G45" s="385">
        <v>199097205.65092349</v>
      </c>
      <c r="H45" s="384">
        <v>0.13613750346662545</v>
      </c>
      <c r="I45" s="386">
        <v>100.6383357494129</v>
      </c>
      <c r="J45" s="386">
        <v>0.90306744723611132</v>
      </c>
      <c r="K45" s="373"/>
    </row>
    <row r="46" spans="1:11">
      <c r="A46" s="400"/>
      <c r="B46" s="359" t="s">
        <v>445</v>
      </c>
      <c r="C46" s="380">
        <v>512648796.14386916</v>
      </c>
      <c r="D46" s="380">
        <v>48728351.004140019</v>
      </c>
      <c r="E46" s="381">
        <v>0.10503600674349117</v>
      </c>
      <c r="F46" s="382">
        <v>1466288104.5542054</v>
      </c>
      <c r="G46" s="382">
        <v>178028760.11431861</v>
      </c>
      <c r="H46" s="381">
        <v>0.13819326122701053</v>
      </c>
      <c r="I46" s="383">
        <v>99.055983827929381</v>
      </c>
      <c r="J46" s="383">
        <v>0.76386430866264732</v>
      </c>
      <c r="K46" s="373"/>
    </row>
    <row r="47" spans="1:11">
      <c r="A47" s="400"/>
      <c r="B47" s="358" t="s">
        <v>446</v>
      </c>
      <c r="C47" s="380">
        <v>812783525.27053487</v>
      </c>
      <c r="D47" s="380">
        <v>58761671.084288836</v>
      </c>
      <c r="E47" s="384">
        <v>7.7930991997182217E-2</v>
      </c>
      <c r="F47" s="385">
        <v>2491021974.2792282</v>
      </c>
      <c r="G47" s="385">
        <v>234366712.8065877</v>
      </c>
      <c r="H47" s="384">
        <v>0.10385578905554474</v>
      </c>
      <c r="I47" s="386">
        <v>111.04093668824619</v>
      </c>
      <c r="J47" s="386">
        <v>-1.9143524665290244</v>
      </c>
      <c r="K47" s="373"/>
    </row>
    <row r="48" spans="1:11">
      <c r="A48" s="400"/>
      <c r="B48" s="359" t="s">
        <v>447</v>
      </c>
      <c r="C48" s="380">
        <v>293253127.70442402</v>
      </c>
      <c r="D48" s="380">
        <v>26762752.674691379</v>
      </c>
      <c r="E48" s="381">
        <v>0.1004267139918484</v>
      </c>
      <c r="F48" s="382">
        <v>791673441.05324113</v>
      </c>
      <c r="G48" s="382">
        <v>91716694.089765429</v>
      </c>
      <c r="H48" s="381">
        <v>0.1310319451703939</v>
      </c>
      <c r="I48" s="383">
        <v>105.94008703464777</v>
      </c>
      <c r="J48" s="383">
        <v>0.37662755205019494</v>
      </c>
      <c r="K48" s="373"/>
    </row>
    <row r="49" spans="1:11">
      <c r="A49" s="400"/>
      <c r="B49" s="358" t="s">
        <v>448</v>
      </c>
      <c r="C49" s="380">
        <v>427510424.54353851</v>
      </c>
      <c r="D49" s="380">
        <v>43400028.231997728</v>
      </c>
      <c r="E49" s="384">
        <v>0.11298842376762233</v>
      </c>
      <c r="F49" s="385">
        <v>1185088593.1286607</v>
      </c>
      <c r="G49" s="385">
        <v>149687185.23262024</v>
      </c>
      <c r="H49" s="384">
        <v>0.14456923091961799</v>
      </c>
      <c r="I49" s="386">
        <v>80.467331575686103</v>
      </c>
      <c r="J49" s="386">
        <v>1.1910327329520669</v>
      </c>
      <c r="K49" s="373"/>
    </row>
    <row r="50" spans="1:11">
      <c r="A50" s="400"/>
      <c r="B50" s="359" t="s">
        <v>449</v>
      </c>
      <c r="C50" s="380">
        <v>598028653.63848376</v>
      </c>
      <c r="D50" s="380">
        <v>52035064.543723226</v>
      </c>
      <c r="E50" s="381">
        <v>9.5303435027498495E-2</v>
      </c>
      <c r="F50" s="382">
        <v>1653880278.0176542</v>
      </c>
      <c r="G50" s="382">
        <v>191297066.84183264</v>
      </c>
      <c r="H50" s="381">
        <v>0.13079397150199903</v>
      </c>
      <c r="I50" s="383">
        <v>101.16137002808614</v>
      </c>
      <c r="J50" s="383">
        <v>-0.1118610980110617</v>
      </c>
      <c r="K50" s="373"/>
    </row>
    <row r="51" spans="1:11">
      <c r="A51" s="400"/>
      <c r="B51" s="358" t="s">
        <v>450</v>
      </c>
      <c r="C51" s="380">
        <v>513927117.11950302</v>
      </c>
      <c r="D51" s="380">
        <v>45122857.723451197</v>
      </c>
      <c r="E51" s="384">
        <v>9.6250955103483457E-2</v>
      </c>
      <c r="F51" s="385">
        <v>1450906052.9105887</v>
      </c>
      <c r="G51" s="385">
        <v>156123423.12590718</v>
      </c>
      <c r="H51" s="384">
        <v>0.12057886747512982</v>
      </c>
      <c r="I51" s="386">
        <v>107.44712179156315</v>
      </c>
      <c r="J51" s="386">
        <v>-2.5839470097864137E-2</v>
      </c>
      <c r="K51" s="373"/>
    </row>
    <row r="52" spans="1:11">
      <c r="A52" s="400"/>
      <c r="B52" s="359" t="s">
        <v>451</v>
      </c>
      <c r="C52" s="380">
        <v>464943026.04901493</v>
      </c>
      <c r="D52" s="380">
        <v>39077978.866550803</v>
      </c>
      <c r="E52" s="381">
        <v>9.176141391525762E-2</v>
      </c>
      <c r="F52" s="382">
        <v>1342948933.3563011</v>
      </c>
      <c r="G52" s="382">
        <v>138604744.87467337</v>
      </c>
      <c r="H52" s="381">
        <v>0.11508731988769652</v>
      </c>
      <c r="I52" s="383">
        <v>92.995608153314151</v>
      </c>
      <c r="J52" s="383">
        <v>-0.41470311423879025</v>
      </c>
      <c r="K52" s="373"/>
    </row>
    <row r="53" spans="1:11">
      <c r="A53" s="400"/>
      <c r="B53" s="358" t="s">
        <v>452</v>
      </c>
      <c r="C53" s="380">
        <v>605315998.73703408</v>
      </c>
      <c r="D53" s="380">
        <v>58220603.456042886</v>
      </c>
      <c r="E53" s="384">
        <v>0.10641764481702586</v>
      </c>
      <c r="F53" s="385">
        <v>1656611215.972445</v>
      </c>
      <c r="G53" s="385">
        <v>198473261.28001285</v>
      </c>
      <c r="H53" s="384">
        <v>0.13611418634382724</v>
      </c>
      <c r="I53" s="386">
        <v>100.76299465918295</v>
      </c>
      <c r="J53" s="386">
        <v>0.89137469440737505</v>
      </c>
      <c r="K53" s="373"/>
    </row>
    <row r="54" spans="1:11">
      <c r="A54" s="400"/>
      <c r="B54" s="359" t="s">
        <v>453</v>
      </c>
      <c r="C54" s="380">
        <v>511487099.13126034</v>
      </c>
      <c r="D54" s="380">
        <v>48703272.157717824</v>
      </c>
      <c r="E54" s="381">
        <v>0.10523978868540322</v>
      </c>
      <c r="F54" s="382">
        <v>1458997866.057332</v>
      </c>
      <c r="G54" s="382">
        <v>177367932.42151117</v>
      </c>
      <c r="H54" s="381">
        <v>0.13839247021824852</v>
      </c>
      <c r="I54" s="383">
        <v>99.089133598776485</v>
      </c>
      <c r="J54" s="383">
        <v>0.77190198260402099</v>
      </c>
      <c r="K54" s="373"/>
    </row>
    <row r="55" spans="1:11">
      <c r="A55" s="400"/>
      <c r="B55" s="358" t="s">
        <v>454</v>
      </c>
      <c r="C55" s="380">
        <v>809132543.06969416</v>
      </c>
      <c r="D55" s="380">
        <v>58864909.905138612</v>
      </c>
      <c r="E55" s="384">
        <v>7.8458549060489491E-2</v>
      </c>
      <c r="F55" s="385">
        <v>2467909230.2840419</v>
      </c>
      <c r="G55" s="385">
        <v>234146986.20425081</v>
      </c>
      <c r="H55" s="384">
        <v>0.10482180313720396</v>
      </c>
      <c r="I55" s="386">
        <v>110.83028911797419</v>
      </c>
      <c r="J55" s="386">
        <v>-1.8674309241892786</v>
      </c>
      <c r="K55" s="373"/>
    </row>
    <row r="56" spans="1:11">
      <c r="A56" s="400"/>
      <c r="B56" s="359" t="s">
        <v>455</v>
      </c>
      <c r="C56" s="380">
        <v>292674683.96390879</v>
      </c>
      <c r="D56" s="380">
        <v>26739223.913189203</v>
      </c>
      <c r="E56" s="381">
        <v>0.1005477942207836</v>
      </c>
      <c r="F56" s="382">
        <v>788241130.57510531</v>
      </c>
      <c r="G56" s="382">
        <v>91469901.381282091</v>
      </c>
      <c r="H56" s="381">
        <v>0.13127680585651391</v>
      </c>
      <c r="I56" s="383">
        <v>106.00672159669038</v>
      </c>
      <c r="J56" s="383">
        <v>0.57494728791088789</v>
      </c>
      <c r="K56" s="373"/>
    </row>
    <row r="57" spans="1:11">
      <c r="A57" s="400"/>
      <c r="B57" s="358" t="s">
        <v>456</v>
      </c>
      <c r="C57" s="380">
        <v>426840694.04909265</v>
      </c>
      <c r="D57" s="380">
        <v>43331978.402703166</v>
      </c>
      <c r="E57" s="384">
        <v>0.11298824937959689</v>
      </c>
      <c r="F57" s="385">
        <v>1180943555.591929</v>
      </c>
      <c r="G57" s="385">
        <v>149159023.28947735</v>
      </c>
      <c r="H57" s="384">
        <v>0.14456412033685509</v>
      </c>
      <c r="I57" s="386">
        <v>80.550692942779207</v>
      </c>
      <c r="J57" s="386">
        <v>1.1839015852240777</v>
      </c>
      <c r="K57" s="373"/>
    </row>
    <row r="58" spans="1:11">
      <c r="A58" s="400"/>
      <c r="B58" s="359" t="s">
        <v>457</v>
      </c>
      <c r="C58" s="380">
        <v>596403034.45043612</v>
      </c>
      <c r="D58" s="380">
        <v>51827937.039614081</v>
      </c>
      <c r="E58" s="381">
        <v>9.5171331348108998E-2</v>
      </c>
      <c r="F58" s="382">
        <v>1644306489.37658</v>
      </c>
      <c r="G58" s="382">
        <v>189601081.91437316</v>
      </c>
      <c r="H58" s="381">
        <v>0.13033641102987306</v>
      </c>
      <c r="I58" s="383">
        <v>101.14935707553904</v>
      </c>
      <c r="J58" s="383">
        <v>-0.13472148456341415</v>
      </c>
      <c r="K58" s="373"/>
    </row>
    <row r="59" spans="1:11">
      <c r="A59" s="400"/>
      <c r="B59" s="358" t="s">
        <v>458</v>
      </c>
      <c r="C59" s="380">
        <v>512834539.17569834</v>
      </c>
      <c r="D59" s="380">
        <v>45048648.451784313</v>
      </c>
      <c r="E59" s="384">
        <v>9.6301853786291094E-2</v>
      </c>
      <c r="F59" s="385">
        <v>1444057378.388186</v>
      </c>
      <c r="G59" s="385">
        <v>155336688.84599352</v>
      </c>
      <c r="H59" s="384">
        <v>0.12053557462569768</v>
      </c>
      <c r="I59" s="386">
        <v>107.4981753642833</v>
      </c>
      <c r="J59" s="386">
        <v>-3.217618602793948E-2</v>
      </c>
      <c r="K59" s="373"/>
    </row>
    <row r="60" spans="1:11">
      <c r="A60" s="400"/>
      <c r="B60" s="359" t="s">
        <v>459</v>
      </c>
      <c r="C60" s="380">
        <v>241451231.14563671</v>
      </c>
      <c r="D60" s="380">
        <v>10653045.342515945</v>
      </c>
      <c r="E60" s="381">
        <v>4.6157405030919002E-2</v>
      </c>
      <c r="F60" s="382">
        <v>796549168.52205288</v>
      </c>
      <c r="G60" s="382">
        <v>51209143.246968627</v>
      </c>
      <c r="H60" s="381">
        <v>6.8705747055605601E-2</v>
      </c>
      <c r="I60" s="383">
        <v>87.891929130458522</v>
      </c>
      <c r="J60" s="383">
        <v>-2.5016221360661461</v>
      </c>
      <c r="K60" s="373"/>
    </row>
    <row r="61" spans="1:11">
      <c r="A61" s="400"/>
      <c r="B61" s="358" t="s">
        <v>460</v>
      </c>
      <c r="C61" s="380">
        <v>351863989.58810765</v>
      </c>
      <c r="D61" s="380">
        <v>27718474.93307656</v>
      </c>
      <c r="E61" s="384">
        <v>8.5512443269732411E-2</v>
      </c>
      <c r="F61" s="385">
        <v>1033561512.1285653</v>
      </c>
      <c r="G61" s="385">
        <v>102517148.99425018</v>
      </c>
      <c r="H61" s="384">
        <v>0.11010984336893596</v>
      </c>
      <c r="I61" s="386">
        <v>106.59838077040394</v>
      </c>
      <c r="J61" s="386">
        <v>0.94064806077875573</v>
      </c>
      <c r="K61" s="373"/>
    </row>
    <row r="62" spans="1:11">
      <c r="A62" s="400"/>
      <c r="B62" s="359" t="s">
        <v>461</v>
      </c>
      <c r="C62" s="380">
        <v>286589062.85445547</v>
      </c>
      <c r="D62" s="380">
        <v>24908579.312077701</v>
      </c>
      <c r="E62" s="381">
        <v>9.5186996656721964E-2</v>
      </c>
      <c r="F62" s="382">
        <v>899541149.97244406</v>
      </c>
      <c r="G62" s="382">
        <v>99942693.607674479</v>
      </c>
      <c r="H62" s="381">
        <v>0.12499110373730077</v>
      </c>
      <c r="I62" s="383">
        <v>101.04337195765771</v>
      </c>
      <c r="J62" s="383">
        <v>1.7763398644386825</v>
      </c>
      <c r="K62" s="373"/>
    </row>
    <row r="63" spans="1:11">
      <c r="A63" s="400"/>
      <c r="B63" s="358" t="s">
        <v>462</v>
      </c>
      <c r="C63" s="380">
        <v>542146338.69953036</v>
      </c>
      <c r="D63" s="380">
        <v>32571231.420587599</v>
      </c>
      <c r="E63" s="384">
        <v>6.3918411545872508E-2</v>
      </c>
      <c r="F63" s="385">
        <v>1778063272.4006295</v>
      </c>
      <c r="G63" s="385">
        <v>147209982.42022634</v>
      </c>
      <c r="H63" s="384">
        <v>9.0265619430424215E-2</v>
      </c>
      <c r="I63" s="386">
        <v>135.14880136084645</v>
      </c>
      <c r="J63" s="386">
        <v>-1.5262856445621935</v>
      </c>
      <c r="K63" s="373"/>
    </row>
    <row r="64" spans="1:11">
      <c r="A64" s="400"/>
      <c r="B64" s="359" t="s">
        <v>463</v>
      </c>
      <c r="C64" s="380">
        <v>121762703.99679406</v>
      </c>
      <c r="D64" s="380">
        <v>7446316.6815311462</v>
      </c>
      <c r="E64" s="381">
        <v>6.5137788696870008E-2</v>
      </c>
      <c r="F64" s="382">
        <v>359810286.52993494</v>
      </c>
      <c r="G64" s="382">
        <v>29013135.391627967</v>
      </c>
      <c r="H64" s="381">
        <v>8.7706726892268536E-2</v>
      </c>
      <c r="I64" s="383">
        <v>80.263741606053216</v>
      </c>
      <c r="J64" s="383">
        <v>-0.81352406751375383</v>
      </c>
      <c r="K64" s="373"/>
    </row>
    <row r="65" spans="1:11">
      <c r="A65" s="400"/>
      <c r="B65" s="358" t="s">
        <v>464</v>
      </c>
      <c r="C65" s="380">
        <v>197465694.30923533</v>
      </c>
      <c r="D65" s="380">
        <v>18878712.022346556</v>
      </c>
      <c r="E65" s="384">
        <v>0.10571157976127896</v>
      </c>
      <c r="F65" s="385">
        <v>604008397.75711727</v>
      </c>
      <c r="G65" s="385">
        <v>69992423.421838284</v>
      </c>
      <c r="H65" s="384">
        <v>0.13106803314069762</v>
      </c>
      <c r="I65" s="386">
        <v>67.819095241783018</v>
      </c>
      <c r="J65" s="386">
        <v>1.8264375022291404</v>
      </c>
      <c r="K65" s="373"/>
    </row>
    <row r="66" spans="1:11">
      <c r="A66" s="400"/>
      <c r="B66" s="359" t="s">
        <v>465</v>
      </c>
      <c r="C66" s="380">
        <v>316004190.76746005</v>
      </c>
      <c r="D66" s="380">
        <v>24351756.782610714</v>
      </c>
      <c r="E66" s="381">
        <v>8.3495811949492363E-2</v>
      </c>
      <c r="F66" s="382">
        <v>952662648.78279269</v>
      </c>
      <c r="G66" s="382">
        <v>99227319.057834625</v>
      </c>
      <c r="H66" s="381">
        <v>0.11626811733914652</v>
      </c>
      <c r="I66" s="383">
        <v>97.537809058846676</v>
      </c>
      <c r="J66" s="383">
        <v>0.68075751672446927</v>
      </c>
      <c r="K66" s="373"/>
    </row>
    <row r="67" spans="1:11">
      <c r="A67" s="400"/>
      <c r="B67" s="358" t="s">
        <v>466</v>
      </c>
      <c r="C67" s="380">
        <v>261273196.5889729</v>
      </c>
      <c r="D67" s="380">
        <v>17103185.540651798</v>
      </c>
      <c r="E67" s="384">
        <v>7.0046216843832998E-2</v>
      </c>
      <c r="F67" s="385">
        <v>824420301.17261136</v>
      </c>
      <c r="G67" s="385">
        <v>66229148.095867872</v>
      </c>
      <c r="H67" s="384">
        <v>8.7351517921449837E-2</v>
      </c>
      <c r="I67" s="386">
        <v>99.672546978044863</v>
      </c>
      <c r="J67" s="386">
        <v>-0.54840081867088486</v>
      </c>
      <c r="K67" s="373"/>
    </row>
    <row r="68" spans="1:11">
      <c r="A68" s="400"/>
      <c r="B68" s="358" t="s">
        <v>467</v>
      </c>
      <c r="C68" s="380">
        <v>1392957.5857234558</v>
      </c>
      <c r="D68" s="380">
        <v>176217.74506601202</v>
      </c>
      <c r="E68" s="381">
        <v>0.14482779241517718</v>
      </c>
      <c r="F68" s="382">
        <v>8913542.9817272369</v>
      </c>
      <c r="G68" s="382">
        <v>1325534.5975344451</v>
      </c>
      <c r="H68" s="381">
        <v>0.17468807761148181</v>
      </c>
      <c r="I68" s="383">
        <v>106.88602414348973</v>
      </c>
      <c r="J68" s="383">
        <v>8.4836303151435004</v>
      </c>
      <c r="K68" s="373"/>
    </row>
    <row r="69" spans="1:11">
      <c r="A69" s="400"/>
      <c r="B69" s="359" t="s">
        <v>468</v>
      </c>
      <c r="C69" s="380">
        <v>827017.33260274422</v>
      </c>
      <c r="D69" s="380">
        <v>92166.89546907472</v>
      </c>
      <c r="E69" s="384">
        <v>0.1254226585597166</v>
      </c>
      <c r="F69" s="385">
        <v>4957392.3491808763</v>
      </c>
      <c r="G69" s="385">
        <v>623944.37090913486</v>
      </c>
      <c r="H69" s="384">
        <v>0.14398335321841693</v>
      </c>
      <c r="I69" s="386">
        <v>52.814582883917851</v>
      </c>
      <c r="J69" s="386">
        <v>3.3535587843940604</v>
      </c>
      <c r="K69" s="373"/>
    </row>
    <row r="70" spans="1:11">
      <c r="A70" s="400"/>
      <c r="B70" s="358" t="s">
        <v>469</v>
      </c>
      <c r="C70" s="380">
        <v>1161697.012609151</v>
      </c>
      <c r="D70" s="380">
        <v>25078.846421979368</v>
      </c>
      <c r="E70" s="381">
        <v>2.2064442719675424E-2</v>
      </c>
      <c r="F70" s="382">
        <v>7290238.4968737029</v>
      </c>
      <c r="G70" s="382">
        <v>660827.69280762505</v>
      </c>
      <c r="H70" s="381">
        <v>9.9681210342601412E-2</v>
      </c>
      <c r="I70" s="383">
        <v>86.338509790445542</v>
      </c>
      <c r="J70" s="383">
        <v>-2.6945243007887427</v>
      </c>
      <c r="K70" s="373"/>
    </row>
    <row r="71" spans="1:11">
      <c r="A71" s="400"/>
      <c r="B71" s="359" t="s">
        <v>470</v>
      </c>
      <c r="C71" s="380">
        <v>3650982.2008421826</v>
      </c>
      <c r="D71" s="380">
        <v>-103238.82084740978</v>
      </c>
      <c r="E71" s="384">
        <v>-2.7499398743696502E-2</v>
      </c>
      <c r="F71" s="385">
        <v>23112743.99518415</v>
      </c>
      <c r="G71" s="385">
        <v>219726.60233808681</v>
      </c>
      <c r="H71" s="384">
        <v>9.5979747259856679E-3</v>
      </c>
      <c r="I71" s="386">
        <v>191.8531093678846</v>
      </c>
      <c r="J71" s="386">
        <v>-16.070530152179629</v>
      </c>
      <c r="K71" s="373"/>
    </row>
    <row r="72" spans="1:11">
      <c r="A72" s="400"/>
      <c r="B72" s="358" t="s">
        <v>471</v>
      </c>
      <c r="C72" s="380">
        <v>578443.74051503232</v>
      </c>
      <c r="D72" s="380">
        <v>23528.761502306792</v>
      </c>
      <c r="E72" s="381">
        <v>4.2400660267213834E-2</v>
      </c>
      <c r="F72" s="382">
        <v>3432310.4781359937</v>
      </c>
      <c r="G72" s="382">
        <v>246792.70848348644</v>
      </c>
      <c r="H72" s="381">
        <v>7.7473342272521006E-2</v>
      </c>
      <c r="I72" s="383">
        <v>80.376612804749087</v>
      </c>
      <c r="J72" s="383">
        <v>-0.89145371378835137</v>
      </c>
      <c r="K72" s="373"/>
    </row>
    <row r="73" spans="1:11">
      <c r="A73" s="400"/>
      <c r="B73" s="359" t="s">
        <v>472</v>
      </c>
      <c r="C73" s="380">
        <v>669730.49444584304</v>
      </c>
      <c r="D73" s="380">
        <v>68049.829294841969</v>
      </c>
      <c r="E73" s="384">
        <v>0.11309957795928811</v>
      </c>
      <c r="F73" s="385">
        <v>4145037.5367321353</v>
      </c>
      <c r="G73" s="385">
        <v>528161.94314282062</v>
      </c>
      <c r="H73" s="384">
        <v>0.14602712464839945</v>
      </c>
      <c r="I73" s="386">
        <v>48.486838358271214</v>
      </c>
      <c r="J73" s="386">
        <v>2.5760497111585394</v>
      </c>
      <c r="K73" s="373"/>
    </row>
    <row r="74" spans="1:11">
      <c r="A74" s="400"/>
      <c r="B74" s="358" t="s">
        <v>473</v>
      </c>
      <c r="C74" s="380">
        <v>1625619.1880473834</v>
      </c>
      <c r="D74" s="380">
        <v>207127.50410865596</v>
      </c>
      <c r="E74" s="381">
        <v>0.14601954065287487</v>
      </c>
      <c r="F74" s="382">
        <v>9573788.6410739925</v>
      </c>
      <c r="G74" s="382">
        <v>1695984.9274583757</v>
      </c>
      <c r="H74" s="381">
        <v>0.21528651755147402</v>
      </c>
      <c r="I74" s="383">
        <v>105.76998143696757</v>
      </c>
      <c r="J74" s="383">
        <v>8.4963095075514161</v>
      </c>
      <c r="K74" s="373"/>
    </row>
    <row r="75" spans="1:11">
      <c r="A75" s="400"/>
      <c r="B75" s="359" t="s">
        <v>474</v>
      </c>
      <c r="C75" s="380">
        <v>1092577.943804421</v>
      </c>
      <c r="D75" s="380">
        <v>74209.271666589426</v>
      </c>
      <c r="E75" s="384">
        <v>7.2870733062520537E-2</v>
      </c>
      <c r="F75" s="385">
        <v>6848674.5224036481</v>
      </c>
      <c r="G75" s="385">
        <v>786734.2799139237</v>
      </c>
      <c r="H75" s="384">
        <v>0.12978258584594704</v>
      </c>
      <c r="I75" s="386">
        <v>87.861089399814958</v>
      </c>
      <c r="J75" s="386">
        <v>1.5485110147283621</v>
      </c>
      <c r="K75" s="373"/>
    </row>
    <row r="76" spans="1:11">
      <c r="A76" s="400"/>
      <c r="B76" s="358" t="s">
        <v>475</v>
      </c>
      <c r="C76" s="380">
        <v>3978180387.4484916</v>
      </c>
      <c r="D76" s="380">
        <v>361161506.80522585</v>
      </c>
      <c r="E76" s="381">
        <v>9.9850600376461235E-2</v>
      </c>
      <c r="F76" s="382">
        <v>11187466630.967386</v>
      </c>
      <c r="G76" s="382">
        <v>1282950476.8016243</v>
      </c>
      <c r="H76" s="381">
        <v>0.12953186776943418</v>
      </c>
      <c r="I76" s="388"/>
      <c r="J76" s="388"/>
      <c r="K76" s="373"/>
    </row>
    <row r="77" spans="1:11">
      <c r="A77" s="400"/>
      <c r="B77" s="359" t="s">
        <v>476</v>
      </c>
      <c r="C77" s="380">
        <v>253452009.1489262</v>
      </c>
      <c r="D77" s="380">
        <v>30502128.522965968</v>
      </c>
      <c r="E77" s="384">
        <v>0.13681159387628891</v>
      </c>
      <c r="F77" s="385">
        <v>623049703.84388018</v>
      </c>
      <c r="G77" s="385">
        <v>95956112.285762906</v>
      </c>
      <c r="H77" s="384">
        <v>0.18204757906866489</v>
      </c>
      <c r="I77" s="387"/>
      <c r="J77" s="387"/>
      <c r="K77" s="373"/>
    </row>
    <row r="78" spans="1:11">
      <c r="A78" s="400"/>
      <c r="B78" s="358" t="s">
        <v>477</v>
      </c>
      <c r="C78" s="380">
        <v>224898036.27680498</v>
      </c>
      <c r="D78" s="380">
        <v>23794692.845640302</v>
      </c>
      <c r="E78" s="381">
        <v>0.11832072226976648</v>
      </c>
      <c r="F78" s="382">
        <v>559456716.08488762</v>
      </c>
      <c r="G78" s="382">
        <v>77425238.81383729</v>
      </c>
      <c r="H78" s="381">
        <v>0.16062278598934823</v>
      </c>
      <c r="I78" s="388"/>
      <c r="J78" s="388"/>
      <c r="K78" s="373"/>
    </row>
    <row r="79" spans="1:11">
      <c r="A79" s="400"/>
      <c r="B79" s="359" t="s">
        <v>478</v>
      </c>
      <c r="C79" s="380">
        <v>266986204.3701638</v>
      </c>
      <c r="D79" s="380">
        <v>26293678.484550834</v>
      </c>
      <c r="E79" s="384">
        <v>0.10924177386815358</v>
      </c>
      <c r="F79" s="385">
        <v>689845957.88341284</v>
      </c>
      <c r="G79" s="385">
        <v>86937003.784025431</v>
      </c>
      <c r="H79" s="384">
        <v>0.14419590751291805</v>
      </c>
      <c r="I79" s="387"/>
      <c r="J79" s="387"/>
      <c r="K79" s="373"/>
    </row>
    <row r="80" spans="1:11">
      <c r="A80" s="400"/>
      <c r="B80" s="358" t="s">
        <v>479</v>
      </c>
      <c r="C80" s="380">
        <v>170911979.96711475</v>
      </c>
      <c r="D80" s="380">
        <v>19292907.231658071</v>
      </c>
      <c r="E80" s="381">
        <v>0.12724591229574481</v>
      </c>
      <c r="F80" s="382">
        <v>428430844.04517037</v>
      </c>
      <c r="G80" s="382">
        <v>62456765.989654005</v>
      </c>
      <c r="H80" s="381">
        <v>0.17065898853136707</v>
      </c>
      <c r="I80" s="388"/>
      <c r="J80" s="388"/>
      <c r="K80" s="373"/>
    </row>
    <row r="81" spans="1:11">
      <c r="A81" s="400"/>
      <c r="B81" s="359" t="s">
        <v>480</v>
      </c>
      <c r="C81" s="380">
        <v>229374999.73985723</v>
      </c>
      <c r="D81" s="380">
        <v>24453266.380356401</v>
      </c>
      <c r="E81" s="384">
        <v>0.11932978498409071</v>
      </c>
      <c r="F81" s="385">
        <v>576935157.83481109</v>
      </c>
      <c r="G81" s="385">
        <v>79166599.867638469</v>
      </c>
      <c r="H81" s="384">
        <v>0.15904299016182422</v>
      </c>
      <c r="I81" s="387"/>
      <c r="J81" s="387"/>
      <c r="K81" s="373"/>
    </row>
    <row r="82" spans="1:11">
      <c r="A82" s="400"/>
      <c r="B82" s="358" t="s">
        <v>481</v>
      </c>
      <c r="C82" s="380">
        <v>280398843.68297631</v>
      </c>
      <c r="D82" s="380">
        <v>27476180.257003665</v>
      </c>
      <c r="E82" s="381">
        <v>0.10863471025025642</v>
      </c>
      <c r="F82" s="382">
        <v>691643840.59378815</v>
      </c>
      <c r="G82" s="382">
        <v>90373762.856539845</v>
      </c>
      <c r="H82" s="381">
        <v>0.15030477351649066</v>
      </c>
      <c r="I82" s="388"/>
      <c r="J82" s="388"/>
      <c r="K82" s="373"/>
    </row>
    <row r="83" spans="1:11">
      <c r="A83" s="400"/>
      <c r="B83" s="359" t="s">
        <v>482</v>
      </c>
      <c r="C83" s="380">
        <v>251561342.58672529</v>
      </c>
      <c r="D83" s="380">
        <v>27945462.911132574</v>
      </c>
      <c r="E83" s="384">
        <v>0.12497083369783051</v>
      </c>
      <c r="F83" s="385">
        <v>619637077.21557426</v>
      </c>
      <c r="G83" s="385">
        <v>89107540.750125527</v>
      </c>
      <c r="H83" s="384">
        <v>0.16795962265133704</v>
      </c>
      <c r="I83" s="387"/>
      <c r="J83" s="387"/>
      <c r="K83" s="373"/>
    </row>
    <row r="84" spans="1:11">
      <c r="A84" s="400" t="s">
        <v>128</v>
      </c>
      <c r="B84" s="358" t="s">
        <v>443</v>
      </c>
      <c r="C84" s="380">
        <v>226447418.55767703</v>
      </c>
      <c r="D84" s="380">
        <v>20950488.780458212</v>
      </c>
      <c r="E84" s="381">
        <v>0.10195037367794661</v>
      </c>
      <c r="F84" s="382">
        <v>663599858.70814252</v>
      </c>
      <c r="G84" s="382">
        <v>81630593.940370321</v>
      </c>
      <c r="H84" s="381">
        <v>0.14026615988551222</v>
      </c>
      <c r="I84" s="383">
        <v>91.919583593482457</v>
      </c>
      <c r="J84" s="383">
        <v>-0.17513224965838958</v>
      </c>
      <c r="K84" s="373"/>
    </row>
    <row r="85" spans="1:11">
      <c r="A85" s="400"/>
      <c r="B85" s="359" t="s">
        <v>444</v>
      </c>
      <c r="C85" s="380">
        <v>300687615.97068024</v>
      </c>
      <c r="D85" s="380">
        <v>31675202.812175691</v>
      </c>
      <c r="E85" s="384">
        <v>0.11774624984874722</v>
      </c>
      <c r="F85" s="385">
        <v>831478187.60375535</v>
      </c>
      <c r="G85" s="385">
        <v>112814655.11126602</v>
      </c>
      <c r="H85" s="384">
        <v>0.15697840506808383</v>
      </c>
      <c r="I85" s="386">
        <v>101.58098701465018</v>
      </c>
      <c r="J85" s="386">
        <v>1.2447273521247979</v>
      </c>
      <c r="K85" s="373"/>
    </row>
    <row r="86" spans="1:11">
      <c r="A86" s="400"/>
      <c r="B86" s="358" t="s">
        <v>445</v>
      </c>
      <c r="C86" s="380">
        <v>252839452.85201067</v>
      </c>
      <c r="D86" s="380">
        <v>25257706.319756299</v>
      </c>
      <c r="E86" s="381">
        <v>0.11098300590718339</v>
      </c>
      <c r="F86" s="382">
        <v>729130085.33931768</v>
      </c>
      <c r="G86" s="382">
        <v>97399321.90472436</v>
      </c>
      <c r="H86" s="381">
        <v>0.15417853228356934</v>
      </c>
      <c r="I86" s="383">
        <v>99.406357790910832</v>
      </c>
      <c r="J86" s="383">
        <v>0.62034737149306807</v>
      </c>
      <c r="K86" s="373"/>
    </row>
    <row r="87" spans="1:11">
      <c r="A87" s="400"/>
      <c r="B87" s="359" t="s">
        <v>446</v>
      </c>
      <c r="C87" s="380">
        <v>397112768.42874396</v>
      </c>
      <c r="D87" s="380">
        <v>29823937.629777014</v>
      </c>
      <c r="E87" s="384">
        <v>8.1200230251763206E-2</v>
      </c>
      <c r="F87" s="385">
        <v>1224850111.9248836</v>
      </c>
      <c r="G87" s="385">
        <v>128813658.51413417</v>
      </c>
      <c r="H87" s="384">
        <v>0.11752680133336779</v>
      </c>
      <c r="I87" s="386">
        <v>110.39022581229487</v>
      </c>
      <c r="J87" s="386">
        <v>-2.3329439704011321</v>
      </c>
      <c r="K87" s="373"/>
    </row>
    <row r="88" spans="1:11">
      <c r="A88" s="400"/>
      <c r="B88" s="358" t="s">
        <v>447</v>
      </c>
      <c r="C88" s="380">
        <v>145024234.15187323</v>
      </c>
      <c r="D88" s="380">
        <v>14649199.270776734</v>
      </c>
      <c r="E88" s="381">
        <v>0.11236199694317987</v>
      </c>
      <c r="F88" s="382">
        <v>394713622.37006897</v>
      </c>
      <c r="G88" s="382">
        <v>52626605.633962929</v>
      </c>
      <c r="H88" s="381">
        <v>0.15383982162222873</v>
      </c>
      <c r="I88" s="383">
        <v>106.60235506885493</v>
      </c>
      <c r="J88" s="383">
        <v>0.79658396752029148</v>
      </c>
      <c r="K88" s="373"/>
    </row>
    <row r="89" spans="1:11">
      <c r="A89" s="400"/>
      <c r="B89" s="359" t="s">
        <v>448</v>
      </c>
      <c r="C89" s="380">
        <v>209884006.96222517</v>
      </c>
      <c r="D89" s="380">
        <v>23559066.718386859</v>
      </c>
      <c r="E89" s="384">
        <v>0.12644075821280693</v>
      </c>
      <c r="F89" s="385">
        <v>588891397.90924025</v>
      </c>
      <c r="G89" s="385">
        <v>84676652.959981382</v>
      </c>
      <c r="H89" s="384">
        <v>0.1679376769683773</v>
      </c>
      <c r="I89" s="386">
        <v>80.38236565391162</v>
      </c>
      <c r="J89" s="386">
        <v>1.5978031768794665</v>
      </c>
      <c r="K89" s="373"/>
    </row>
    <row r="90" spans="1:11">
      <c r="A90" s="400"/>
      <c r="B90" s="358" t="s">
        <v>449</v>
      </c>
      <c r="C90" s="380">
        <v>295920278.52014786</v>
      </c>
      <c r="D90" s="380">
        <v>26746761.715275407</v>
      </c>
      <c r="E90" s="381">
        <v>9.9366245360105382E-2</v>
      </c>
      <c r="F90" s="382">
        <v>825201224.08980656</v>
      </c>
      <c r="G90" s="382">
        <v>104793934.64124846</v>
      </c>
      <c r="H90" s="381">
        <v>0.1454648449232987</v>
      </c>
      <c r="I90" s="383">
        <v>101.85350587555826</v>
      </c>
      <c r="J90" s="383">
        <v>-0.43392823093850552</v>
      </c>
      <c r="K90" s="373"/>
    </row>
    <row r="91" spans="1:11">
      <c r="A91" s="400"/>
      <c r="B91" s="359" t="s">
        <v>450</v>
      </c>
      <c r="C91" s="380">
        <v>251285653.05481964</v>
      </c>
      <c r="D91" s="380">
        <v>23289549.541029632</v>
      </c>
      <c r="E91" s="384">
        <v>0.10214889281921871</v>
      </c>
      <c r="F91" s="385">
        <v>715601476.55533636</v>
      </c>
      <c r="G91" s="385">
        <v>83695621.089583039</v>
      </c>
      <c r="H91" s="384">
        <v>0.13244951026430074</v>
      </c>
      <c r="I91" s="386">
        <v>106.89797846606359</v>
      </c>
      <c r="J91" s="386">
        <v>-0.18437908083990351</v>
      </c>
      <c r="K91" s="373"/>
    </row>
    <row r="92" spans="1:11">
      <c r="A92" s="400"/>
      <c r="B92" s="358" t="s">
        <v>451</v>
      </c>
      <c r="C92" s="380">
        <v>225782601.58210981</v>
      </c>
      <c r="D92" s="380">
        <v>20833539.117985278</v>
      </c>
      <c r="E92" s="381">
        <v>0.10165227821733559</v>
      </c>
      <c r="F92" s="382">
        <v>659256710.45433724</v>
      </c>
      <c r="G92" s="382">
        <v>80769144.892243028</v>
      </c>
      <c r="H92" s="381">
        <v>0.13962122904709756</v>
      </c>
      <c r="I92" s="383">
        <v>91.881469515105181</v>
      </c>
      <c r="J92" s="383">
        <v>-0.19602288992378192</v>
      </c>
      <c r="K92" s="373"/>
    </row>
    <row r="93" spans="1:11">
      <c r="A93" s="400"/>
      <c r="B93" s="359" t="s">
        <v>452</v>
      </c>
      <c r="C93" s="380">
        <v>300276102.68905383</v>
      </c>
      <c r="D93" s="380">
        <v>31603210.291784823</v>
      </c>
      <c r="E93" s="384">
        <v>0.11762708924521952</v>
      </c>
      <c r="F93" s="385">
        <v>828958852.9460206</v>
      </c>
      <c r="G93" s="385">
        <v>112257176.33433437</v>
      </c>
      <c r="H93" s="384">
        <v>0.15663026890776491</v>
      </c>
      <c r="I93" s="386">
        <v>101.69847547506569</v>
      </c>
      <c r="J93" s="386">
        <v>1.2397623175374832</v>
      </c>
      <c r="K93" s="373"/>
    </row>
    <row r="94" spans="1:11">
      <c r="A94" s="400"/>
      <c r="B94" s="358" t="s">
        <v>453</v>
      </c>
      <c r="C94" s="380">
        <v>252275120.8073099</v>
      </c>
      <c r="D94" s="380">
        <v>25208957.94415617</v>
      </c>
      <c r="E94" s="381">
        <v>0.11102031947996094</v>
      </c>
      <c r="F94" s="382">
        <v>725470095.70763624</v>
      </c>
      <c r="G94" s="382">
        <v>96780742.693280101</v>
      </c>
      <c r="H94" s="381">
        <v>0.15394048305295557</v>
      </c>
      <c r="I94" s="383">
        <v>99.43528623309227</v>
      </c>
      <c r="J94" s="383">
        <v>0.62808127783097234</v>
      </c>
      <c r="K94" s="373"/>
    </row>
    <row r="95" spans="1:11">
      <c r="A95" s="400"/>
      <c r="B95" s="359" t="s">
        <v>454</v>
      </c>
      <c r="C95" s="380">
        <v>395436603.61252177</v>
      </c>
      <c r="D95" s="380">
        <v>29778394.548201859</v>
      </c>
      <c r="E95" s="384">
        <v>8.1437784822065318E-2</v>
      </c>
      <c r="F95" s="385">
        <v>1214117659.7238936</v>
      </c>
      <c r="G95" s="385">
        <v>128120786.93197012</v>
      </c>
      <c r="H95" s="384">
        <v>0.11797528164385239</v>
      </c>
      <c r="I95" s="386">
        <v>110.20224029981107</v>
      </c>
      <c r="J95" s="386">
        <v>-2.2994303264537308</v>
      </c>
      <c r="K95" s="373"/>
    </row>
    <row r="96" spans="1:11">
      <c r="A96" s="400"/>
      <c r="B96" s="358" t="s">
        <v>455</v>
      </c>
      <c r="C96" s="380">
        <v>144741689.65185302</v>
      </c>
      <c r="D96" s="380">
        <v>14613936.946503788</v>
      </c>
      <c r="E96" s="381">
        <v>0.11230453644730502</v>
      </c>
      <c r="F96" s="382">
        <v>393011135.77560854</v>
      </c>
      <c r="G96" s="382">
        <v>52375077.879850388</v>
      </c>
      <c r="H96" s="381">
        <v>0.15375670503995284</v>
      </c>
      <c r="I96" s="383">
        <v>106.66369940163345</v>
      </c>
      <c r="J96" s="383">
        <v>0.99413440370655337</v>
      </c>
      <c r="K96" s="373"/>
    </row>
    <row r="97" spans="1:11">
      <c r="A97" s="400"/>
      <c r="B97" s="359" t="s">
        <v>456</v>
      </c>
      <c r="C97" s="380">
        <v>209557113.26094109</v>
      </c>
      <c r="D97" s="380">
        <v>23508339.765538245</v>
      </c>
      <c r="E97" s="384">
        <v>0.12635579006447534</v>
      </c>
      <c r="F97" s="385">
        <v>586844145.95736027</v>
      </c>
      <c r="G97" s="385">
        <v>84298064.279161274</v>
      </c>
      <c r="H97" s="384">
        <v>0.16774195910085873</v>
      </c>
      <c r="I97" s="386">
        <v>80.460111345334511</v>
      </c>
      <c r="J97" s="386">
        <v>1.5967795346703895</v>
      </c>
      <c r="K97" s="373"/>
    </row>
    <row r="98" spans="1:11">
      <c r="A98" s="400"/>
      <c r="B98" s="358" t="s">
        <v>457</v>
      </c>
      <c r="C98" s="380">
        <v>295131919.03056401</v>
      </c>
      <c r="D98" s="380">
        <v>26606837.371199846</v>
      </c>
      <c r="E98" s="381">
        <v>9.9085110436543083E-2</v>
      </c>
      <c r="F98" s="382">
        <v>820354940.4682312</v>
      </c>
      <c r="G98" s="382">
        <v>103650228.40394759</v>
      </c>
      <c r="H98" s="381">
        <v>0.1446205482665375</v>
      </c>
      <c r="I98" s="383">
        <v>101.8390226075998</v>
      </c>
      <c r="J98" s="383">
        <v>-0.45564275062793058</v>
      </c>
      <c r="K98" s="373"/>
    </row>
    <row r="99" spans="1:11">
      <c r="A99" s="400"/>
      <c r="B99" s="359" t="s">
        <v>458</v>
      </c>
      <c r="C99" s="380">
        <v>250756000.04078555</v>
      </c>
      <c r="D99" s="380">
        <v>23223947.056889802</v>
      </c>
      <c r="E99" s="384">
        <v>0.10206890305047943</v>
      </c>
      <c r="F99" s="385">
        <v>712194218.70193207</v>
      </c>
      <c r="G99" s="385">
        <v>83032212.600302458</v>
      </c>
      <c r="H99" s="384">
        <v>0.13197270622678084</v>
      </c>
      <c r="I99" s="386">
        <v>106.94239791755329</v>
      </c>
      <c r="J99" s="386">
        <v>-0.18763973058612748</v>
      </c>
      <c r="K99" s="373"/>
    </row>
    <row r="100" spans="1:11">
      <c r="A100" s="400"/>
      <c r="B100" s="358" t="s">
        <v>459</v>
      </c>
      <c r="C100" s="380">
        <v>115603696.06686854</v>
      </c>
      <c r="D100" s="380">
        <v>6545219.9203561693</v>
      </c>
      <c r="E100" s="381">
        <v>6.0015692054628818E-2</v>
      </c>
      <c r="F100" s="382">
        <v>385703423.69793314</v>
      </c>
      <c r="G100" s="382">
        <v>32735808.157084048</v>
      </c>
      <c r="H100" s="381">
        <v>9.2744508889075455E-2</v>
      </c>
      <c r="I100" s="383">
        <v>86.002984180412867</v>
      </c>
      <c r="J100" s="383">
        <v>-1.9365450987672403</v>
      </c>
      <c r="K100" s="373"/>
    </row>
    <row r="101" spans="1:11">
      <c r="A101" s="400"/>
      <c r="B101" s="359" t="s">
        <v>460</v>
      </c>
      <c r="C101" s="380">
        <v>173509292.99885604</v>
      </c>
      <c r="D101" s="380">
        <v>14432925.186012924</v>
      </c>
      <c r="E101" s="384">
        <v>9.0729536916467582E-2</v>
      </c>
      <c r="F101" s="385">
        <v>513578070.81158715</v>
      </c>
      <c r="G101" s="385">
        <v>55489991.513643146</v>
      </c>
      <c r="H101" s="384">
        <v>0.12113389110383732</v>
      </c>
      <c r="I101" s="386">
        <v>107.42880728902307</v>
      </c>
      <c r="J101" s="386">
        <v>0.67420910303921744</v>
      </c>
      <c r="K101" s="373"/>
    </row>
    <row r="102" spans="1:11">
      <c r="A102" s="400"/>
      <c r="B102" s="358" t="s">
        <v>461</v>
      </c>
      <c r="C102" s="380">
        <v>141179875.45233259</v>
      </c>
      <c r="D102" s="380">
        <v>13445392.341245189</v>
      </c>
      <c r="E102" s="381">
        <v>0.10526047480500686</v>
      </c>
      <c r="F102" s="382">
        <v>445874468.41061324</v>
      </c>
      <c r="G102" s="382">
        <v>55697618.603932798</v>
      </c>
      <c r="H102" s="381">
        <v>0.14274967526015217</v>
      </c>
      <c r="I102" s="383">
        <v>101.72864072995149</v>
      </c>
      <c r="J102" s="383">
        <v>1.9674757052674607</v>
      </c>
      <c r="K102" s="373"/>
    </row>
    <row r="103" spans="1:11">
      <c r="A103" s="400"/>
      <c r="B103" s="359" t="s">
        <v>462</v>
      </c>
      <c r="C103" s="380">
        <v>262691322.01648918</v>
      </c>
      <c r="D103" s="380">
        <v>16128809.341317803</v>
      </c>
      <c r="E103" s="384">
        <v>6.5414685980939705E-2</v>
      </c>
      <c r="F103" s="385">
        <v>868107206.1795671</v>
      </c>
      <c r="G103" s="385">
        <v>80032012.854767919</v>
      </c>
      <c r="H103" s="384">
        <v>0.10155377752359138</v>
      </c>
      <c r="I103" s="386">
        <v>133.83312657526469</v>
      </c>
      <c r="J103" s="386">
        <v>-2.3200741075885958</v>
      </c>
      <c r="K103" s="373"/>
    </row>
    <row r="104" spans="1:11">
      <c r="A104" s="400"/>
      <c r="B104" s="358" t="s">
        <v>463</v>
      </c>
      <c r="C104" s="380">
        <v>59644125.193199053</v>
      </c>
      <c r="D104" s="380">
        <v>3743683.5680999979</v>
      </c>
      <c r="E104" s="381">
        <v>6.6970554422580805E-2</v>
      </c>
      <c r="F104" s="382">
        <v>177031451.93242821</v>
      </c>
      <c r="G104" s="382">
        <v>15606570.313232809</v>
      </c>
      <c r="H104" s="381">
        <v>9.6680079035455196E-2</v>
      </c>
      <c r="I104" s="383">
        <v>80.351690643654678</v>
      </c>
      <c r="J104" s="383">
        <v>-1.2737417599929302</v>
      </c>
      <c r="K104" s="373"/>
    </row>
    <row r="105" spans="1:11">
      <c r="A105" s="400"/>
      <c r="B105" s="359" t="s">
        <v>464</v>
      </c>
      <c r="C105" s="380">
        <v>96662889.886940449</v>
      </c>
      <c r="D105" s="380">
        <v>10361337.548015356</v>
      </c>
      <c r="E105" s="384">
        <v>0.12005968916206877</v>
      </c>
      <c r="F105" s="385">
        <v>300097233.8632555</v>
      </c>
      <c r="G105" s="385">
        <v>40765951.806186855</v>
      </c>
      <c r="H105" s="384">
        <v>0.15719643030652919</v>
      </c>
      <c r="I105" s="386">
        <v>67.848826203190242</v>
      </c>
      <c r="J105" s="386">
        <v>2.1913656332977496</v>
      </c>
      <c r="K105" s="373"/>
    </row>
    <row r="106" spans="1:11">
      <c r="A106" s="400"/>
      <c r="B106" s="358" t="s">
        <v>465</v>
      </c>
      <c r="C106" s="380">
        <v>157453409.45335424</v>
      </c>
      <c r="D106" s="380">
        <v>13073270.671468377</v>
      </c>
      <c r="E106" s="381">
        <v>9.0547569643343276E-2</v>
      </c>
      <c r="F106" s="382">
        <v>475987634.50562322</v>
      </c>
      <c r="G106" s="382">
        <v>55225879.386399508</v>
      </c>
      <c r="H106" s="381">
        <v>0.13125213666520413</v>
      </c>
      <c r="I106" s="383">
        <v>99.324057291577276</v>
      </c>
      <c r="J106" s="383">
        <v>0.60687568951354365</v>
      </c>
      <c r="K106" s="373"/>
    </row>
    <row r="107" spans="1:11">
      <c r="A107" s="400"/>
      <c r="B107" s="359" t="s">
        <v>466</v>
      </c>
      <c r="C107" s="380">
        <v>127731714.94740629</v>
      </c>
      <c r="D107" s="380">
        <v>10069057.468420178</v>
      </c>
      <c r="E107" s="384">
        <v>8.5575642129436469E-2</v>
      </c>
      <c r="F107" s="385">
        <v>405236226.77681762</v>
      </c>
      <c r="G107" s="385">
        <v>38124844.114233792</v>
      </c>
      <c r="H107" s="384">
        <v>0.10385089080518857</v>
      </c>
      <c r="I107" s="386">
        <v>99.586775167304211</v>
      </c>
      <c r="J107" s="386">
        <v>0.15516113704600798</v>
      </c>
      <c r="K107" s="373"/>
    </row>
    <row r="108" spans="1:11">
      <c r="A108" s="400"/>
      <c r="B108" s="359" t="s">
        <v>467</v>
      </c>
      <c r="C108" s="380">
        <v>664816.97556721873</v>
      </c>
      <c r="D108" s="380">
        <v>116949.66247305193</v>
      </c>
      <c r="E108" s="381">
        <v>0.213463478615945</v>
      </c>
      <c r="F108" s="382">
        <v>4343148.2538049482</v>
      </c>
      <c r="G108" s="382">
        <v>861449.04812664026</v>
      </c>
      <c r="H108" s="381">
        <v>0.2474220193179531</v>
      </c>
      <c r="I108" s="383">
        <v>106.99257706538832</v>
      </c>
      <c r="J108" s="383">
        <v>7.968765686838168</v>
      </c>
      <c r="K108" s="373"/>
    </row>
    <row r="109" spans="1:11">
      <c r="A109" s="400"/>
      <c r="B109" s="358" t="s">
        <v>468</v>
      </c>
      <c r="C109" s="380">
        <v>411513.28162648418</v>
      </c>
      <c r="D109" s="380">
        <v>71992.520390630001</v>
      </c>
      <c r="E109" s="384">
        <v>0.21204158511125365</v>
      </c>
      <c r="F109" s="385">
        <v>2519334.6577352206</v>
      </c>
      <c r="G109" s="385">
        <v>557478.77693216456</v>
      </c>
      <c r="H109" s="384">
        <v>0.28415888363011099</v>
      </c>
      <c r="I109" s="386">
        <v>55.117767326158798</v>
      </c>
      <c r="J109" s="386">
        <v>4.0453050542161364</v>
      </c>
      <c r="K109" s="373"/>
    </row>
    <row r="110" spans="1:11">
      <c r="A110" s="400"/>
      <c r="B110" s="359" t="s">
        <v>469</v>
      </c>
      <c r="C110" s="380">
        <v>564332.04470084026</v>
      </c>
      <c r="D110" s="380">
        <v>48748.37560014223</v>
      </c>
      <c r="E110" s="381">
        <v>9.4549883019318909E-2</v>
      </c>
      <c r="F110" s="382">
        <v>3659989.6316810595</v>
      </c>
      <c r="G110" s="382">
        <v>618579.2114442247</v>
      </c>
      <c r="H110" s="381">
        <v>0.20338564217717645</v>
      </c>
      <c r="I110" s="383">
        <v>87.966012419401167</v>
      </c>
      <c r="J110" s="383">
        <v>-2.2933053192362678</v>
      </c>
      <c r="K110" s="373"/>
    </row>
    <row r="111" spans="1:11">
      <c r="A111" s="400"/>
      <c r="B111" s="358" t="s">
        <v>470</v>
      </c>
      <c r="C111" s="380">
        <v>1676164.8162220721</v>
      </c>
      <c r="D111" s="380">
        <v>45543.081575097051</v>
      </c>
      <c r="E111" s="384">
        <v>2.7929887482431356E-2</v>
      </c>
      <c r="F111" s="385">
        <v>10732452.200989969</v>
      </c>
      <c r="G111" s="385">
        <v>692871.5821651984</v>
      </c>
      <c r="H111" s="384">
        <v>6.9013996547428055E-2</v>
      </c>
      <c r="I111" s="386">
        <v>184.73294963299006</v>
      </c>
      <c r="J111" s="386">
        <v>-17.100698902421016</v>
      </c>
      <c r="K111" s="373"/>
    </row>
    <row r="112" spans="1:11">
      <c r="A112" s="400"/>
      <c r="B112" s="359" t="s">
        <v>471</v>
      </c>
      <c r="C112" s="380">
        <v>282544.50002020731</v>
      </c>
      <c r="D112" s="380">
        <v>35262.324272975617</v>
      </c>
      <c r="E112" s="381">
        <v>0.14259953903438741</v>
      </c>
      <c r="F112" s="382">
        <v>1702486.5944606226</v>
      </c>
      <c r="G112" s="382">
        <v>251527.75411281525</v>
      </c>
      <c r="H112" s="381">
        <v>0.17335278377195171</v>
      </c>
      <c r="I112" s="383">
        <v>82.342481371884645</v>
      </c>
      <c r="J112" s="383">
        <v>1.4063195021163324</v>
      </c>
      <c r="K112" s="373"/>
    </row>
    <row r="113" spans="1:11">
      <c r="A113" s="400"/>
      <c r="B113" s="358" t="s">
        <v>472</v>
      </c>
      <c r="C113" s="380">
        <v>326893.70128418918</v>
      </c>
      <c r="D113" s="380">
        <v>50726.952848645684</v>
      </c>
      <c r="E113" s="384">
        <v>0.18368233372051018</v>
      </c>
      <c r="F113" s="385">
        <v>2047251.951879584</v>
      </c>
      <c r="G113" s="385">
        <v>378588.68081951281</v>
      </c>
      <c r="H113" s="384">
        <v>0.22688141303607789</v>
      </c>
      <c r="I113" s="386">
        <v>49.636238522460452</v>
      </c>
      <c r="J113" s="386">
        <v>2.5410654952502725</v>
      </c>
      <c r="K113" s="373"/>
    </row>
    <row r="114" spans="1:11">
      <c r="A114" s="400"/>
      <c r="B114" s="359" t="s">
        <v>473</v>
      </c>
      <c r="C114" s="380">
        <v>788359.48958362872</v>
      </c>
      <c r="D114" s="380">
        <v>139924.34407510178</v>
      </c>
      <c r="E114" s="381">
        <v>0.21578772379058495</v>
      </c>
      <c r="F114" s="382">
        <v>4846283.621575674</v>
      </c>
      <c r="G114" s="382">
        <v>1143706.237301195</v>
      </c>
      <c r="H114" s="381">
        <v>0.30889462085484665</v>
      </c>
      <c r="I114" s="383">
        <v>107.58121103551778</v>
      </c>
      <c r="J114" s="383">
        <v>8.2029541651149742</v>
      </c>
      <c r="K114" s="373"/>
    </row>
    <row r="115" spans="1:11">
      <c r="A115" s="400"/>
      <c r="B115" s="358" t="s">
        <v>474</v>
      </c>
      <c r="C115" s="380">
        <v>529653.01403397042</v>
      </c>
      <c r="D115" s="380">
        <v>65602.484139706008</v>
      </c>
      <c r="E115" s="384">
        <v>0.14136926889115667</v>
      </c>
      <c r="F115" s="385">
        <v>3407257.8534048367</v>
      </c>
      <c r="G115" s="385">
        <v>663408.48928105086</v>
      </c>
      <c r="H115" s="384">
        <v>0.24178021503483743</v>
      </c>
      <c r="I115" s="386">
        <v>89.331395963307202</v>
      </c>
      <c r="J115" s="386">
        <v>1.4310376463312622</v>
      </c>
      <c r="K115" s="373"/>
    </row>
    <row r="116" spans="1:11">
      <c r="A116" s="400"/>
      <c r="B116" s="359" t="s">
        <v>475</v>
      </c>
      <c r="C116" s="380">
        <v>1958353454.5979848</v>
      </c>
      <c r="D116" s="380">
        <v>188831943.11063719</v>
      </c>
      <c r="E116" s="381">
        <v>0.10671356176502032</v>
      </c>
      <c r="F116" s="382">
        <v>5554504336.0020533</v>
      </c>
      <c r="G116" s="382">
        <v>708547625.8188324</v>
      </c>
      <c r="H116" s="381">
        <v>0.14621418807351313</v>
      </c>
      <c r="I116" s="388"/>
      <c r="J116" s="388"/>
      <c r="K116" s="373"/>
    </row>
    <row r="117" spans="1:11">
      <c r="A117" s="400"/>
      <c r="B117" s="358" t="s">
        <v>476</v>
      </c>
      <c r="C117" s="380">
        <v>126766809.69019797</v>
      </c>
      <c r="D117" s="380">
        <v>17170285.105772316</v>
      </c>
      <c r="E117" s="384">
        <v>0.15666815321817532</v>
      </c>
      <c r="F117" s="385">
        <v>315380782.13443339</v>
      </c>
      <c r="G117" s="385">
        <v>56767184.820691824</v>
      </c>
      <c r="H117" s="384">
        <v>0.21950580097234304</v>
      </c>
      <c r="I117" s="387"/>
      <c r="J117" s="387"/>
      <c r="K117" s="373"/>
    </row>
    <row r="118" spans="1:11">
      <c r="A118" s="400"/>
      <c r="B118" s="359" t="s">
        <v>477</v>
      </c>
      <c r="C118" s="380">
        <v>111095245.35497719</v>
      </c>
      <c r="D118" s="380">
        <v>11763565.60291107</v>
      </c>
      <c r="E118" s="381">
        <v>0.11842712850797618</v>
      </c>
      <c r="F118" s="382">
        <v>279595627.29702318</v>
      </c>
      <c r="G118" s="382">
        <v>41083124.089347661</v>
      </c>
      <c r="H118" s="381">
        <v>0.17224725553937154</v>
      </c>
      <c r="I118" s="388"/>
      <c r="J118" s="388"/>
      <c r="K118" s="373"/>
    </row>
    <row r="119" spans="1:11">
      <c r="A119" s="400"/>
      <c r="B119" s="358" t="s">
        <v>478</v>
      </c>
      <c r="C119" s="380">
        <v>132745281.59603271</v>
      </c>
      <c r="D119" s="380">
        <v>13649585.206884205</v>
      </c>
      <c r="E119" s="384">
        <v>0.11461023043421993</v>
      </c>
      <c r="F119" s="385">
        <v>346010453.54432702</v>
      </c>
      <c r="G119" s="385">
        <v>48088774.077202082</v>
      </c>
      <c r="H119" s="384">
        <v>0.16141414805131218</v>
      </c>
      <c r="I119" s="387"/>
      <c r="J119" s="387"/>
      <c r="K119" s="373"/>
    </row>
    <row r="120" spans="1:11">
      <c r="A120" s="400"/>
      <c r="B120" s="359" t="s">
        <v>479</v>
      </c>
      <c r="C120" s="380">
        <v>85097564.458653927</v>
      </c>
      <c r="D120" s="380">
        <v>10870253.378403768</v>
      </c>
      <c r="E120" s="381">
        <v>0.14644546892789226</v>
      </c>
      <c r="F120" s="382">
        <v>215979683.84318033</v>
      </c>
      <c r="G120" s="382">
        <v>36768507.566617489</v>
      </c>
      <c r="H120" s="381">
        <v>0.20516860795487149</v>
      </c>
      <c r="I120" s="388"/>
      <c r="J120" s="388"/>
      <c r="K120" s="373"/>
    </row>
    <row r="121" spans="1:11">
      <c r="A121" s="400"/>
      <c r="B121" s="358" t="s">
        <v>480</v>
      </c>
      <c r="C121" s="380">
        <v>112894223.37400061</v>
      </c>
      <c r="D121" s="380">
        <v>13147002.217522874</v>
      </c>
      <c r="E121" s="384">
        <v>0.13180319276161698</v>
      </c>
      <c r="F121" s="385">
        <v>286746912.09410483</v>
      </c>
      <c r="G121" s="385">
        <v>43532112.47297442</v>
      </c>
      <c r="H121" s="384">
        <v>0.17898628101902878</v>
      </c>
      <c r="I121" s="387"/>
      <c r="J121" s="387"/>
      <c r="K121" s="373"/>
    </row>
    <row r="122" spans="1:11">
      <c r="A122" s="400"/>
      <c r="B122" s="359" t="s">
        <v>481</v>
      </c>
      <c r="C122" s="380">
        <v>137678509.57720968</v>
      </c>
      <c r="D122" s="380">
        <v>13533566.699731588</v>
      </c>
      <c r="E122" s="381">
        <v>0.10901424082242497</v>
      </c>
      <c r="F122" s="382">
        <v>344367305.96260738</v>
      </c>
      <c r="G122" s="382">
        <v>48424349.017547429</v>
      </c>
      <c r="H122" s="381">
        <v>0.16362730682094631</v>
      </c>
      <c r="I122" s="388"/>
      <c r="J122" s="388"/>
      <c r="K122" s="373"/>
    </row>
    <row r="123" spans="1:11">
      <c r="A123" s="400"/>
      <c r="B123" s="358" t="s">
        <v>482</v>
      </c>
      <c r="C123" s="380">
        <v>123024285.09337923</v>
      </c>
      <c r="D123" s="380">
        <v>13154889.588469595</v>
      </c>
      <c r="E123" s="384">
        <v>0.11973206485769509</v>
      </c>
      <c r="F123" s="385">
        <v>306957991.92511487</v>
      </c>
      <c r="G123" s="385">
        <v>44907368.486069202</v>
      </c>
      <c r="H123" s="384">
        <v>0.17136905799621152</v>
      </c>
      <c r="I123" s="387"/>
      <c r="J123" s="387"/>
      <c r="K123" s="373"/>
    </row>
    <row r="124" spans="1:11">
      <c r="K124" s="373"/>
    </row>
    <row r="125" spans="1:11">
      <c r="K125" s="373"/>
    </row>
    <row r="126" spans="1:11">
      <c r="K126" s="373"/>
    </row>
    <row r="127" spans="1:11">
      <c r="K127" s="373"/>
    </row>
    <row r="128" spans="1:11">
      <c r="K128" s="373"/>
    </row>
    <row r="129" spans="1:11">
      <c r="K129" s="373"/>
    </row>
    <row r="130" spans="1:11">
      <c r="K130" s="373"/>
    </row>
    <row r="131" spans="1:11">
      <c r="K131" s="373"/>
    </row>
    <row r="134" spans="1:11">
      <c r="A134" s="398"/>
    </row>
    <row r="135" spans="1:11">
      <c r="A135" s="398"/>
    </row>
    <row r="136" spans="1:11">
      <c r="A136" s="398"/>
    </row>
    <row r="137" spans="1:11">
      <c r="A137" s="398"/>
    </row>
    <row r="138" spans="1:11">
      <c r="A138" s="398"/>
      <c r="K138" s="265"/>
    </row>
  </sheetData>
  <mergeCells count="9">
    <mergeCell ref="A4:A43"/>
    <mergeCell ref="A44:A83"/>
    <mergeCell ref="A84:A123"/>
    <mergeCell ref="C1:J1"/>
    <mergeCell ref="A1:A3"/>
    <mergeCell ref="B1:B3"/>
    <mergeCell ref="C2:E2"/>
    <mergeCell ref="F2:H2"/>
    <mergeCell ref="I2:J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CCFF66"/>
  </sheetPr>
  <dimension ref="A1:R21"/>
  <sheetViews>
    <sheetView zoomScale="90" zoomScaleNormal="90" workbookViewId="0">
      <selection activeCell="J8" sqref="J8"/>
    </sheetView>
  </sheetViews>
  <sheetFormatPr defaultRowHeight="14.4"/>
  <cols>
    <col min="1" max="1" width="31.21875" bestFit="1" customWidth="1"/>
    <col min="2" max="2" width="14.21875" customWidth="1"/>
    <col min="3" max="3" width="15" bestFit="1" customWidth="1"/>
    <col min="4" max="4" width="12" bestFit="1" customWidth="1"/>
    <col min="5" max="5" width="10.44140625" bestFit="1" customWidth="1"/>
    <col min="7" max="7" width="7.77734375" bestFit="1" customWidth="1"/>
    <col min="8" max="8" width="7.5546875" bestFit="1" customWidth="1"/>
    <col min="9" max="9" width="7.77734375" bestFit="1" customWidth="1"/>
    <col min="10" max="10" width="7.5546875" bestFit="1" customWidth="1"/>
    <col min="12" max="12" width="13.21875" bestFit="1" customWidth="1"/>
    <col min="13" max="13" width="12" bestFit="1" customWidth="1"/>
    <col min="15" max="15" width="12" bestFit="1" customWidth="1"/>
    <col min="16" max="16" width="10.44140625" bestFit="1" customWidth="1"/>
  </cols>
  <sheetData>
    <row r="1" spans="1:18">
      <c r="A1" s="401" t="s">
        <v>0</v>
      </c>
      <c r="B1" s="401" t="s">
        <v>1</v>
      </c>
      <c r="C1" s="401" t="s">
        <v>118</v>
      </c>
      <c r="D1" s="401" t="s">
        <v>3</v>
      </c>
      <c r="E1" s="401"/>
      <c r="F1" s="401"/>
      <c r="G1" s="401" t="s">
        <v>4</v>
      </c>
      <c r="H1" s="401"/>
      <c r="I1" s="401" t="s">
        <v>5</v>
      </c>
      <c r="J1" s="401"/>
      <c r="K1" s="401"/>
      <c r="L1" s="401" t="s">
        <v>6</v>
      </c>
      <c r="M1" s="401"/>
      <c r="N1" s="401"/>
      <c r="O1" s="401" t="s">
        <v>7</v>
      </c>
      <c r="P1" s="401"/>
      <c r="Q1" s="401"/>
    </row>
    <row r="2" spans="1:18" ht="28.8">
      <c r="A2" s="402"/>
      <c r="B2" s="402"/>
      <c r="C2" s="402"/>
      <c r="D2" s="171" t="s">
        <v>8</v>
      </c>
      <c r="E2" s="171" t="s">
        <v>9</v>
      </c>
      <c r="F2" s="171" t="s">
        <v>10</v>
      </c>
      <c r="G2" s="171" t="s">
        <v>8</v>
      </c>
      <c r="H2" s="171" t="s">
        <v>9</v>
      </c>
      <c r="I2" s="171" t="s">
        <v>8</v>
      </c>
      <c r="J2" s="171" t="s">
        <v>9</v>
      </c>
      <c r="K2" s="171" t="s">
        <v>10</v>
      </c>
      <c r="L2" s="171" t="s">
        <v>8</v>
      </c>
      <c r="M2" s="171" t="s">
        <v>9</v>
      </c>
      <c r="N2" s="171" t="s">
        <v>10</v>
      </c>
      <c r="O2" s="171" t="s">
        <v>8</v>
      </c>
      <c r="P2" s="171" t="s">
        <v>9</v>
      </c>
      <c r="Q2" s="171" t="s">
        <v>10</v>
      </c>
    </row>
    <row r="3" spans="1:18">
      <c r="A3" s="403" t="s">
        <v>286</v>
      </c>
      <c r="B3" s="172" t="s">
        <v>126</v>
      </c>
      <c r="C3" s="172" t="s">
        <v>92</v>
      </c>
      <c r="D3" s="380">
        <v>25080020.302313965</v>
      </c>
      <c r="E3" s="380">
        <v>2718234.9870806485</v>
      </c>
      <c r="F3" s="381">
        <v>0.12155715425945575</v>
      </c>
      <c r="G3" s="389">
        <v>7.3622136527362319</v>
      </c>
      <c r="H3" s="389">
        <v>0.18083271775128651</v>
      </c>
      <c r="I3" s="390">
        <v>3.1714309746622051</v>
      </c>
      <c r="J3" s="390">
        <v>0.19379473735312436</v>
      </c>
      <c r="K3" s="381">
        <v>6.5083415806444708E-2</v>
      </c>
      <c r="L3" s="382">
        <v>79539553.231915474</v>
      </c>
      <c r="M3" s="382">
        <v>12954290.946350686</v>
      </c>
      <c r="N3" s="381">
        <v>0.19455192488081682</v>
      </c>
      <c r="O3" s="380">
        <v>14012838.982328475</v>
      </c>
      <c r="P3" s="380">
        <v>1476958.1385802533</v>
      </c>
      <c r="Q3" s="381">
        <v>0.11781845703461902</v>
      </c>
      <c r="R3" s="250"/>
    </row>
    <row r="4" spans="1:18">
      <c r="A4" s="403"/>
      <c r="B4" s="172" t="s">
        <v>127</v>
      </c>
      <c r="C4" s="172" t="s">
        <v>92</v>
      </c>
      <c r="D4" s="380">
        <v>307390327.99959826</v>
      </c>
      <c r="E4" s="380">
        <v>34945297.06172514</v>
      </c>
      <c r="F4" s="384">
        <v>0.12826549613119526</v>
      </c>
      <c r="G4" s="391">
        <v>7.2658275765295608</v>
      </c>
      <c r="H4" s="391">
        <v>0.20447016078941616</v>
      </c>
      <c r="I4" s="392">
        <v>3.0709442792493462</v>
      </c>
      <c r="J4" s="392">
        <v>8.7985678502397136E-2</v>
      </c>
      <c r="K4" s="384">
        <v>2.949611116975108E-2</v>
      </c>
      <c r="L4" s="385">
        <v>943978569.26694643</v>
      </c>
      <c r="M4" s="385">
        <v>131286321.00004911</v>
      </c>
      <c r="N4" s="384">
        <v>0.16154494063407529</v>
      </c>
      <c r="O4" s="380">
        <v>170388586.45504174</v>
      </c>
      <c r="P4" s="380">
        <v>17263167.295864612</v>
      </c>
      <c r="Q4" s="384">
        <v>0.11273874312088696</v>
      </c>
      <c r="R4" s="250"/>
    </row>
    <row r="5" spans="1:18">
      <c r="A5" s="403"/>
      <c r="B5" s="172" t="s">
        <v>128</v>
      </c>
      <c r="C5" s="172" t="s">
        <v>92</v>
      </c>
      <c r="D5" s="380">
        <v>152082236.12482294</v>
      </c>
      <c r="E5" s="380">
        <v>17849849.319650322</v>
      </c>
      <c r="F5" s="381">
        <v>0.13297721767815934</v>
      </c>
      <c r="G5" s="389">
        <v>7.3144541957834912</v>
      </c>
      <c r="H5" s="389">
        <v>0.18675360776783201</v>
      </c>
      <c r="I5" s="390">
        <v>3.1326645377152151</v>
      </c>
      <c r="J5" s="390">
        <v>0.16755871692349933</v>
      </c>
      <c r="K5" s="381">
        <v>5.6510197966141831E-2</v>
      </c>
      <c r="L5" s="382">
        <v>476422627.92466468</v>
      </c>
      <c r="M5" s="382">
        <v>78409396.46988225</v>
      </c>
      <c r="N5" s="381">
        <v>0.19700198454028078</v>
      </c>
      <c r="O5" s="380">
        <v>84058166.17680949</v>
      </c>
      <c r="P5" s="380">
        <v>9272868.9922377765</v>
      </c>
      <c r="Q5" s="381">
        <v>0.12399320911103873</v>
      </c>
      <c r="R5" s="250"/>
    </row>
    <row r="6" spans="1:18">
      <c r="A6" s="403" t="s">
        <v>287</v>
      </c>
      <c r="B6" s="213" t="s">
        <v>126</v>
      </c>
      <c r="C6" s="172" t="s">
        <v>92</v>
      </c>
      <c r="D6" s="380">
        <v>25079266.705801938</v>
      </c>
      <c r="E6" s="380">
        <v>2719385.7030999325</v>
      </c>
      <c r="F6" s="384">
        <v>0.12161897027856801</v>
      </c>
      <c r="G6" s="391">
        <v>7.3848759374980837</v>
      </c>
      <c r="H6" s="391">
        <v>0.18451101975768225</v>
      </c>
      <c r="I6" s="392">
        <v>3.1714140322018118</v>
      </c>
      <c r="J6" s="392">
        <v>0.19383992462191957</v>
      </c>
      <c r="K6" s="384">
        <v>6.5099949696791407E-2</v>
      </c>
      <c r="L6" s="385">
        <v>79536738.348111972</v>
      </c>
      <c r="M6" s="385">
        <v>12958535.625898965</v>
      </c>
      <c r="N6" s="384">
        <v>0.19463630882266977</v>
      </c>
      <c r="O6" s="380">
        <v>14012421.423392713</v>
      </c>
      <c r="P6" s="380">
        <v>1478151.2769204881</v>
      </c>
      <c r="Q6" s="384">
        <v>0.11792878720876415</v>
      </c>
      <c r="R6" s="250"/>
    </row>
    <row r="7" spans="1:18">
      <c r="A7" s="403"/>
      <c r="B7" s="213" t="s">
        <v>127</v>
      </c>
      <c r="C7" s="172" t="s">
        <v>92</v>
      </c>
      <c r="D7" s="380">
        <v>307356702.55191594</v>
      </c>
      <c r="E7" s="380">
        <v>34933550.311052084</v>
      </c>
      <c r="F7" s="381">
        <v>0.12823267781647818</v>
      </c>
      <c r="G7" s="389">
        <v>7.2839700318275487</v>
      </c>
      <c r="H7" s="389">
        <v>0.20402970367526674</v>
      </c>
      <c r="I7" s="390">
        <v>3.0709442802897997</v>
      </c>
      <c r="J7" s="390">
        <v>8.8032080656211154E-2</v>
      </c>
      <c r="K7" s="381">
        <v>2.9512125991178934E-2</v>
      </c>
      <c r="L7" s="382">
        <v>943875307.71053958</v>
      </c>
      <c r="M7" s="382">
        <v>131260963.42862844</v>
      </c>
      <c r="N7" s="381">
        <v>0.16152922275156339</v>
      </c>
      <c r="O7" s="380">
        <v>170366132.40155181</v>
      </c>
      <c r="P7" s="380">
        <v>17258882.891674668</v>
      </c>
      <c r="Q7" s="381">
        <v>0.11272413910460376</v>
      </c>
      <c r="R7" s="250"/>
    </row>
    <row r="8" spans="1:18">
      <c r="A8" s="403"/>
      <c r="B8" s="213" t="s">
        <v>128</v>
      </c>
      <c r="C8" s="172" t="s">
        <v>92</v>
      </c>
      <c r="D8" s="380">
        <v>152072050.76256824</v>
      </c>
      <c r="E8" s="380">
        <v>17850135.225625277</v>
      </c>
      <c r="F8" s="384">
        <v>0.13298972194084238</v>
      </c>
      <c r="G8" s="391">
        <v>7.3324586630836661</v>
      </c>
      <c r="H8" s="391">
        <v>0.18759837390320033</v>
      </c>
      <c r="I8" s="392">
        <v>3.1326670767982217</v>
      </c>
      <c r="J8" s="392">
        <v>0.1676168214481506</v>
      </c>
      <c r="K8" s="384">
        <v>5.6530853446988466E-2</v>
      </c>
      <c r="L8" s="385">
        <v>476391106.72508538</v>
      </c>
      <c r="M8" s="385">
        <v>78416381.788697004</v>
      </c>
      <c r="N8" s="384">
        <v>0.19703859786882433</v>
      </c>
      <c r="O8" s="380">
        <v>84051825.379110754</v>
      </c>
      <c r="P8" s="380">
        <v>9275255.1955423057</v>
      </c>
      <c r="Q8" s="384">
        <v>0.12403959118173714</v>
      </c>
      <c r="R8" s="250"/>
    </row>
    <row r="9" spans="1:18">
      <c r="A9" s="403" t="s">
        <v>61</v>
      </c>
      <c r="B9" s="213" t="s">
        <v>126</v>
      </c>
      <c r="C9" s="172" t="s">
        <v>92</v>
      </c>
      <c r="D9" s="380">
        <v>11269667.719002888</v>
      </c>
      <c r="E9" s="380">
        <v>899668.95376087353</v>
      </c>
      <c r="F9" s="381">
        <v>8.6756900760332656E-2</v>
      </c>
      <c r="G9" s="389">
        <v>6.0616951335602343</v>
      </c>
      <c r="H9" s="389">
        <v>8.1884929352909808E-2</v>
      </c>
      <c r="I9" s="390">
        <v>3.6578431678947489</v>
      </c>
      <c r="J9" s="390">
        <v>0.20017731605610223</v>
      </c>
      <c r="K9" s="381">
        <v>5.7893771299403048E-2</v>
      </c>
      <c r="L9" s="382">
        <v>41222677.070398711</v>
      </c>
      <c r="M9" s="382">
        <v>5366686.4562124684</v>
      </c>
      <c r="N9" s="381">
        <v>0.14967335623099939</v>
      </c>
      <c r="O9" s="380">
        <v>8534996.5952745676</v>
      </c>
      <c r="P9" s="380">
        <v>771249.44134812243</v>
      </c>
      <c r="Q9" s="381">
        <v>9.9339845316584019E-2</v>
      </c>
      <c r="R9" s="250"/>
    </row>
    <row r="10" spans="1:18">
      <c r="A10" s="403"/>
      <c r="B10" s="213" t="s">
        <v>127</v>
      </c>
      <c r="C10" s="172" t="s">
        <v>92</v>
      </c>
      <c r="D10" s="380">
        <v>137510950.63032156</v>
      </c>
      <c r="E10" s="380">
        <v>9219280.7352036089</v>
      </c>
      <c r="F10" s="384">
        <v>7.1861881155188254E-2</v>
      </c>
      <c r="G10" s="391">
        <v>5.9308865705748888</v>
      </c>
      <c r="H10" s="391">
        <v>-2.2530072211819352E-2</v>
      </c>
      <c r="I10" s="392">
        <v>3.5466842159997212</v>
      </c>
      <c r="J10" s="392">
        <v>6.6767204198014074E-2</v>
      </c>
      <c r="K10" s="384">
        <v>1.9186435760272839E-2</v>
      </c>
      <c r="L10" s="385">
        <v>487707918.12767839</v>
      </c>
      <c r="M10" s="385">
        <v>41263553.587208509</v>
      </c>
      <c r="N10" s="384">
        <v>9.2427090281857499E-2</v>
      </c>
      <c r="O10" s="380">
        <v>103313756.85185479</v>
      </c>
      <c r="P10" s="380">
        <v>7311804.966374442</v>
      </c>
      <c r="Q10" s="384">
        <v>7.6163086507830727E-2</v>
      </c>
      <c r="R10" s="250"/>
    </row>
    <row r="11" spans="1:18">
      <c r="A11" s="403"/>
      <c r="B11" s="213" t="s">
        <v>128</v>
      </c>
      <c r="C11" s="172" t="s">
        <v>92</v>
      </c>
      <c r="D11" s="380">
        <v>66453382.037849769</v>
      </c>
      <c r="E11" s="380">
        <v>4581296.9423644245</v>
      </c>
      <c r="F11" s="381">
        <v>7.4044650916390578E-2</v>
      </c>
      <c r="G11" s="389">
        <v>5.8576261587803398</v>
      </c>
      <c r="H11" s="389">
        <v>-5.3663280941500524E-2</v>
      </c>
      <c r="I11" s="390">
        <v>3.6345758748588959</v>
      </c>
      <c r="J11" s="390">
        <v>0.15706560363493072</v>
      </c>
      <c r="K11" s="381">
        <v>4.5166107756641934E-2</v>
      </c>
      <c r="L11" s="382">
        <v>241529859.15755028</v>
      </c>
      <c r="M11" s="382">
        <v>26369047.735956788</v>
      </c>
      <c r="N11" s="381">
        <v>0.12255506735512524</v>
      </c>
      <c r="O11" s="380">
        <v>50286976.704974726</v>
      </c>
      <c r="P11" s="380">
        <v>4112796.3986868486</v>
      </c>
      <c r="Q11" s="381">
        <v>8.9071346181033961E-2</v>
      </c>
      <c r="R11" s="250"/>
    </row>
    <row r="12" spans="1:18">
      <c r="A12" s="403" t="s">
        <v>62</v>
      </c>
      <c r="B12" s="213" t="s">
        <v>126</v>
      </c>
      <c r="C12" s="172" t="s">
        <v>92</v>
      </c>
      <c r="D12" s="380">
        <v>753.59651202949283</v>
      </c>
      <c r="E12" s="380">
        <v>-1150.7160192793726</v>
      </c>
      <c r="F12" s="384">
        <v>-0.60426846978130555</v>
      </c>
      <c r="G12" s="391">
        <v>7.139045075925024E-2</v>
      </c>
      <c r="H12" s="391">
        <v>-0.15332705515756614</v>
      </c>
      <c r="I12" s="392">
        <v>3.7352664968112133</v>
      </c>
      <c r="J12" s="392">
        <v>2.8121143467253251E-2</v>
      </c>
      <c r="K12" s="384">
        <v>7.5856597966645978E-3</v>
      </c>
      <c r="L12" s="385">
        <v>2814.8838034975529</v>
      </c>
      <c r="M12" s="385">
        <v>-4244.6795482587822</v>
      </c>
      <c r="N12" s="384">
        <v>-0.60126658502225305</v>
      </c>
      <c r="O12" s="380">
        <v>417.55893576145172</v>
      </c>
      <c r="P12" s="380">
        <v>-1193.1383402347565</v>
      </c>
      <c r="Q12" s="384">
        <v>-0.74075889865574296</v>
      </c>
      <c r="R12" s="250"/>
    </row>
    <row r="13" spans="1:18">
      <c r="A13" s="403"/>
      <c r="B13" s="213" t="s">
        <v>127</v>
      </c>
      <c r="C13" s="172" t="s">
        <v>92</v>
      </c>
      <c r="D13" s="380">
        <v>33625.447682333521</v>
      </c>
      <c r="E13" s="380">
        <v>11746.750673051039</v>
      </c>
      <c r="F13" s="381">
        <v>0.53690357648205655</v>
      </c>
      <c r="G13" s="389">
        <v>0.30571297145045634</v>
      </c>
      <c r="H13" s="389">
        <v>9.6064282982615434E-2</v>
      </c>
      <c r="I13" s="390">
        <v>3.0709347688767594</v>
      </c>
      <c r="J13" s="390">
        <v>-0.48978847497313938</v>
      </c>
      <c r="K13" s="381">
        <v>-0.13755308723279877</v>
      </c>
      <c r="L13" s="382">
        <v>103261.55640672446</v>
      </c>
      <c r="M13" s="382">
        <v>25357.571420623062</v>
      </c>
      <c r="N13" s="381">
        <v>0.32549774475781984</v>
      </c>
      <c r="O13" s="380">
        <v>22454.053489923477</v>
      </c>
      <c r="P13" s="380">
        <v>4284.4041899442673</v>
      </c>
      <c r="Q13" s="381">
        <v>0.23580004870810409</v>
      </c>
      <c r="R13" s="250"/>
    </row>
    <row r="14" spans="1:18">
      <c r="A14" s="403"/>
      <c r="B14" s="213" t="s">
        <v>128</v>
      </c>
      <c r="C14" s="172" t="s">
        <v>92</v>
      </c>
      <c r="D14" s="380">
        <v>10185.362254699097</v>
      </c>
      <c r="E14" s="380">
        <v>-285.90597494959911</v>
      </c>
      <c r="F14" s="384">
        <v>-2.7303853619189647E-2</v>
      </c>
      <c r="G14" s="391">
        <v>0.19421858639818504</v>
      </c>
      <c r="H14" s="391">
        <v>-3.0028233740623689E-2</v>
      </c>
      <c r="I14" s="392">
        <v>3.0947548836354213</v>
      </c>
      <c r="J14" s="392">
        <v>-0.58259513259002249</v>
      </c>
      <c r="K14" s="384">
        <v>-0.15842797939262193</v>
      </c>
      <c r="L14" s="385">
        <v>31521.199579325916</v>
      </c>
      <c r="M14" s="385">
        <v>-6985.3188148736917</v>
      </c>
      <c r="N14" s="384">
        <v>-0.18140613865329144</v>
      </c>
      <c r="O14" s="380">
        <v>6340.7976987361908</v>
      </c>
      <c r="P14" s="380">
        <v>-2386.2033045291901</v>
      </c>
      <c r="Q14" s="384">
        <v>-0.27342764182522089</v>
      </c>
      <c r="R14" s="250"/>
    </row>
    <row r="15" spans="1:18">
      <c r="A15" s="403" t="s">
        <v>104</v>
      </c>
      <c r="B15" s="213" t="s">
        <v>126</v>
      </c>
      <c r="C15" s="172" t="s">
        <v>92</v>
      </c>
      <c r="D15" s="380">
        <v>13809598.986799041</v>
      </c>
      <c r="E15" s="380">
        <v>1819716.7493390478</v>
      </c>
      <c r="F15" s="381">
        <v>0.15177102771315854</v>
      </c>
      <c r="G15" s="389">
        <v>8.9855361108819327</v>
      </c>
      <c r="H15" s="389">
        <v>0.24153978801746945</v>
      </c>
      <c r="I15" s="390">
        <v>2.7744514025598224</v>
      </c>
      <c r="J15" s="390">
        <v>0.21210662722571927</v>
      </c>
      <c r="K15" s="381">
        <v>8.2778332278903716E-2</v>
      </c>
      <c r="L15" s="382">
        <v>38314061.277713299</v>
      </c>
      <c r="M15" s="382">
        <v>7591849.1696865186</v>
      </c>
      <c r="N15" s="381">
        <v>0.24711271255441269</v>
      </c>
      <c r="O15" s="380">
        <v>5477424.8281181455</v>
      </c>
      <c r="P15" s="380">
        <v>706901.83557236567</v>
      </c>
      <c r="Q15" s="381">
        <v>0.14818120291568471</v>
      </c>
      <c r="R15" s="250"/>
    </row>
    <row r="16" spans="1:18">
      <c r="A16" s="403"/>
      <c r="B16" s="213" t="s">
        <v>127</v>
      </c>
      <c r="C16" s="172" t="s">
        <v>92</v>
      </c>
      <c r="D16" s="380">
        <v>169845751.9215945</v>
      </c>
      <c r="E16" s="380">
        <v>25714269.575848639</v>
      </c>
      <c r="F16" s="384">
        <v>0.17840841679657929</v>
      </c>
      <c r="G16" s="391">
        <v>8.9341942375896171</v>
      </c>
      <c r="H16" s="391">
        <v>0.42027334328272659</v>
      </c>
      <c r="I16" s="392">
        <v>2.6857745008155427</v>
      </c>
      <c r="J16" s="392">
        <v>0.14524710331702417</v>
      </c>
      <c r="K16" s="384">
        <v>5.7172027926185302E-2</v>
      </c>
      <c r="L16" s="385">
        <v>456167389.58286101</v>
      </c>
      <c r="M16" s="385">
        <v>89997409.841419578</v>
      </c>
      <c r="N16" s="384">
        <v>0.24578041571012516</v>
      </c>
      <c r="O16" s="380">
        <v>67052375.549696967</v>
      </c>
      <c r="P16" s="380">
        <v>9947077.9253001809</v>
      </c>
      <c r="Q16" s="384">
        <v>0.17418835623142861</v>
      </c>
      <c r="R16" s="250"/>
    </row>
    <row r="17" spans="1:18">
      <c r="A17" s="403"/>
      <c r="B17" s="213" t="s">
        <v>128</v>
      </c>
      <c r="C17" s="172" t="s">
        <v>92</v>
      </c>
      <c r="D17" s="380">
        <v>85618668.724718556</v>
      </c>
      <c r="E17" s="380">
        <v>13268838.283260912</v>
      </c>
      <c r="F17" s="381">
        <v>0.18339833282674356</v>
      </c>
      <c r="G17" s="389">
        <v>9.1134024748900835</v>
      </c>
      <c r="H17" s="389">
        <v>0.41649918979257272</v>
      </c>
      <c r="I17" s="390">
        <v>2.7431079116946102</v>
      </c>
      <c r="J17" s="390">
        <v>0.21630290884501857</v>
      </c>
      <c r="K17" s="381">
        <v>8.5603324594135305E-2</v>
      </c>
      <c r="L17" s="382">
        <v>234861247.56753534</v>
      </c>
      <c r="M17" s="382">
        <v>52047334.052740484</v>
      </c>
      <c r="N17" s="381">
        <v>0.28470116443586979</v>
      </c>
      <c r="O17" s="380">
        <v>33764848.674136035</v>
      </c>
      <c r="P17" s="380">
        <v>5162458.7968554944</v>
      </c>
      <c r="Q17" s="381">
        <v>0.18049047016718489</v>
      </c>
      <c r="R17" s="250"/>
    </row>
    <row r="18" spans="1:18">
      <c r="D18" s="261"/>
      <c r="E18" s="261"/>
      <c r="F18" s="261"/>
      <c r="G18" s="261"/>
      <c r="H18" s="261"/>
      <c r="I18" s="261"/>
      <c r="J18" s="261"/>
      <c r="K18" s="261"/>
      <c r="L18" s="261"/>
      <c r="M18" s="261"/>
      <c r="N18" s="261"/>
      <c r="O18" s="261"/>
      <c r="P18" s="261"/>
      <c r="Q18" s="261"/>
      <c r="R18" s="250"/>
    </row>
    <row r="19" spans="1:18">
      <c r="R19" s="250"/>
    </row>
    <row r="20" spans="1:18">
      <c r="R20" s="265"/>
    </row>
    <row r="21" spans="1:18">
      <c r="R21" s="250"/>
    </row>
  </sheetData>
  <mergeCells count="13">
    <mergeCell ref="A12:A14"/>
    <mergeCell ref="A15:A17"/>
    <mergeCell ref="L1:N1"/>
    <mergeCell ref="O1:Q1"/>
    <mergeCell ref="A3:A5"/>
    <mergeCell ref="A6:A8"/>
    <mergeCell ref="A9:A11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CCFF66"/>
  </sheetPr>
  <dimension ref="A1:Q108"/>
  <sheetViews>
    <sheetView zoomScale="55" zoomScaleNormal="55" workbookViewId="0">
      <selection activeCell="J8" sqref="J8"/>
    </sheetView>
  </sheetViews>
  <sheetFormatPr defaultRowHeight="14.4"/>
  <cols>
    <col min="1" max="1" width="28.6640625" bestFit="1" customWidth="1"/>
    <col min="2" max="2" width="9" bestFit="1" customWidth="1"/>
    <col min="3" max="3" width="22.77734375" bestFit="1" customWidth="1"/>
    <col min="4" max="4" width="12.5546875" bestFit="1" customWidth="1"/>
    <col min="5" max="5" width="11.77734375" bestFit="1" customWidth="1"/>
    <col min="6" max="6" width="8.5546875" bestFit="1" customWidth="1"/>
    <col min="7" max="7" width="7.33203125" bestFit="1" customWidth="1"/>
    <col min="8" max="8" width="7.21875" bestFit="1" customWidth="1"/>
    <col min="9" max="9" width="7.33203125" bestFit="1" customWidth="1"/>
    <col min="10" max="10" width="7.21875" bestFit="1" customWidth="1"/>
    <col min="11" max="11" width="8.5546875" bestFit="1" customWidth="1"/>
    <col min="12" max="12" width="13.6640625" bestFit="1" customWidth="1"/>
    <col min="13" max="13" width="12.109375" bestFit="1" customWidth="1"/>
    <col min="14" max="14" width="8.5546875" bestFit="1" customWidth="1"/>
    <col min="15" max="15" width="12.5546875" bestFit="1" customWidth="1"/>
    <col min="16" max="16" width="11.77734375" bestFit="1" customWidth="1"/>
    <col min="17" max="17" width="8.5546875" bestFit="1" customWidth="1"/>
  </cols>
  <sheetData>
    <row r="1" spans="1:17">
      <c r="A1" s="401" t="s">
        <v>0</v>
      </c>
      <c r="B1" s="401" t="s">
        <v>1</v>
      </c>
      <c r="C1" s="401" t="s">
        <v>119</v>
      </c>
      <c r="D1" s="401" t="s">
        <v>3</v>
      </c>
      <c r="E1" s="401"/>
      <c r="F1" s="401"/>
      <c r="G1" s="401" t="s">
        <v>4</v>
      </c>
      <c r="H1" s="401"/>
      <c r="I1" s="401" t="s">
        <v>5</v>
      </c>
      <c r="J1" s="401"/>
      <c r="K1" s="401"/>
      <c r="L1" s="401" t="s">
        <v>6</v>
      </c>
      <c r="M1" s="401"/>
      <c r="N1" s="401"/>
      <c r="O1" s="401" t="s">
        <v>7</v>
      </c>
      <c r="P1" s="401"/>
      <c r="Q1" s="401"/>
    </row>
    <row r="2" spans="1:17" ht="28.8">
      <c r="A2" s="402"/>
      <c r="B2" s="402"/>
      <c r="C2" s="402"/>
      <c r="D2" s="171" t="s">
        <v>8</v>
      </c>
      <c r="E2" s="171" t="s">
        <v>9</v>
      </c>
      <c r="F2" s="171" t="s">
        <v>10</v>
      </c>
      <c r="G2" s="171" t="s">
        <v>8</v>
      </c>
      <c r="H2" s="171" t="s">
        <v>9</v>
      </c>
      <c r="I2" s="171" t="s">
        <v>8</v>
      </c>
      <c r="J2" s="171" t="s">
        <v>9</v>
      </c>
      <c r="K2" s="171" t="s">
        <v>10</v>
      </c>
      <c r="L2" s="171" t="s">
        <v>8</v>
      </c>
      <c r="M2" s="171" t="s">
        <v>9</v>
      </c>
      <c r="N2" s="171" t="s">
        <v>10</v>
      </c>
      <c r="O2" s="171" t="s">
        <v>8</v>
      </c>
      <c r="P2" s="171" t="s">
        <v>9</v>
      </c>
      <c r="Q2" s="171" t="s">
        <v>10</v>
      </c>
    </row>
    <row r="3" spans="1:17">
      <c r="A3" s="403" t="s">
        <v>59</v>
      </c>
      <c r="B3" s="403" t="s">
        <v>126</v>
      </c>
      <c r="C3" s="252" t="s">
        <v>120</v>
      </c>
      <c r="D3" s="380">
        <v>60397886.441918761</v>
      </c>
      <c r="E3" s="380">
        <v>1277476.5968115032</v>
      </c>
      <c r="F3" s="381">
        <v>2.1608047037536323E-2</v>
      </c>
      <c r="G3" s="389">
        <v>17.729736212298068</v>
      </c>
      <c r="H3" s="389">
        <v>-1.2565020573684578</v>
      </c>
      <c r="I3" s="390">
        <v>3.7229054231723717</v>
      </c>
      <c r="J3" s="390">
        <v>0.17539606756652226</v>
      </c>
      <c r="K3" s="381">
        <v>4.944203100954693E-2</v>
      </c>
      <c r="L3" s="382">
        <v>224855618.98276842</v>
      </c>
      <c r="M3" s="382">
        <v>15125411.94999826</v>
      </c>
      <c r="N3" s="381">
        <v>7.2118423778768925E-2</v>
      </c>
      <c r="O3" s="380">
        <v>180472581.8113606</v>
      </c>
      <c r="P3" s="380">
        <v>3919958.3366820812</v>
      </c>
      <c r="Q3" s="381">
        <v>2.2202775917653177E-2</v>
      </c>
    </row>
    <row r="4" spans="1:17">
      <c r="A4" s="403"/>
      <c r="B4" s="403"/>
      <c r="C4" s="252" t="s">
        <v>121</v>
      </c>
      <c r="D4" s="380">
        <v>44737818.646653913</v>
      </c>
      <c r="E4" s="380">
        <v>204742.44143113494</v>
      </c>
      <c r="F4" s="384">
        <v>4.597536457791861E-3</v>
      </c>
      <c r="G4" s="391">
        <v>13.132739737202053</v>
      </c>
      <c r="H4" s="391">
        <v>-1.1688457546574949</v>
      </c>
      <c r="I4" s="392">
        <v>3.0215254847155832</v>
      </c>
      <c r="J4" s="392">
        <v>7.5434015411154576E-2</v>
      </c>
      <c r="K4" s="384">
        <v>2.5604777107943809E-2</v>
      </c>
      <c r="L4" s="385">
        <v>135176459.17144883</v>
      </c>
      <c r="M4" s="385">
        <v>3977943.2613579631</v>
      </c>
      <c r="N4" s="384">
        <v>3.0320032461983115E-2</v>
      </c>
      <c r="O4" s="380">
        <v>27091033.317965508</v>
      </c>
      <c r="P4" s="380">
        <v>-184826.54616066068</v>
      </c>
      <c r="Q4" s="384">
        <v>-6.7761950340472586E-3</v>
      </c>
    </row>
    <row r="5" spans="1:17">
      <c r="A5" s="403"/>
      <c r="B5" s="403"/>
      <c r="C5" s="252" t="s">
        <v>122</v>
      </c>
      <c r="D5" s="380">
        <v>77391750.960396767</v>
      </c>
      <c r="E5" s="380">
        <v>1046091.8801159412</v>
      </c>
      <c r="F5" s="381">
        <v>1.3702047931971214E-2</v>
      </c>
      <c r="G5" s="389">
        <v>22.71826731644336</v>
      </c>
      <c r="H5" s="389">
        <v>-1.7997777707035105</v>
      </c>
      <c r="I5" s="390">
        <v>2.7320585528793173</v>
      </c>
      <c r="J5" s="390">
        <v>0.14165501485652676</v>
      </c>
      <c r="K5" s="381">
        <v>5.4684535740191872E-2</v>
      </c>
      <c r="L5" s="382">
        <v>211438795.13365811</v>
      </c>
      <c r="M5" s="382">
        <v>13672729.739416867</v>
      </c>
      <c r="N5" s="381">
        <v>6.9135873802012776E-2</v>
      </c>
      <c r="O5" s="380">
        <v>42059699.921255052</v>
      </c>
      <c r="P5" s="380">
        <v>2108105.4403173849</v>
      </c>
      <c r="Q5" s="381">
        <v>5.2766490742271556E-2</v>
      </c>
    </row>
    <row r="6" spans="1:17">
      <c r="A6" s="403"/>
      <c r="B6" s="403"/>
      <c r="C6" s="252" t="s">
        <v>123</v>
      </c>
      <c r="D6" s="380">
        <v>89709776.486185819</v>
      </c>
      <c r="E6" s="380">
        <v>10841847.97329393</v>
      </c>
      <c r="F6" s="384">
        <v>0.13746840037166316</v>
      </c>
      <c r="G6" s="391">
        <v>26.334210788879478</v>
      </c>
      <c r="H6" s="391">
        <v>1.0061508768469984</v>
      </c>
      <c r="I6" s="392">
        <v>2.4559963829344884</v>
      </c>
      <c r="J6" s="392">
        <v>0.119809719345215</v>
      </c>
      <c r="K6" s="384">
        <v>5.1284309260263304E-2</v>
      </c>
      <c r="L6" s="385">
        <v>220326886.56393379</v>
      </c>
      <c r="M6" s="385">
        <v>36076683.78720355</v>
      </c>
      <c r="N6" s="384">
        <v>0.19580268159010045</v>
      </c>
      <c r="O6" s="380">
        <v>44607784.974342167</v>
      </c>
      <c r="P6" s="380">
        <v>5301701.3803832009</v>
      </c>
      <c r="Q6" s="384">
        <v>0.13488246336498483</v>
      </c>
    </row>
    <row r="7" spans="1:17">
      <c r="A7" s="403"/>
      <c r="B7" s="403"/>
      <c r="C7" s="252" t="s">
        <v>159</v>
      </c>
      <c r="D7" s="380">
        <v>79460253.030773968</v>
      </c>
      <c r="E7" s="380">
        <v>7924570.5484272689</v>
      </c>
      <c r="F7" s="381">
        <v>0.110777870196218</v>
      </c>
      <c r="G7" s="389">
        <v>23.32547392950336</v>
      </c>
      <c r="H7" s="389">
        <v>0.35212993626230826</v>
      </c>
      <c r="I7" s="390">
        <v>3.8442873545345919</v>
      </c>
      <c r="J7" s="390">
        <v>0.19833006583497559</v>
      </c>
      <c r="K7" s="381">
        <v>5.4397254309502041E-2</v>
      </c>
      <c r="L7" s="382">
        <v>305468045.91432333</v>
      </c>
      <c r="M7" s="382">
        <v>44652002.965709925</v>
      </c>
      <c r="N7" s="381">
        <v>0.17120113648264867</v>
      </c>
      <c r="O7" s="380">
        <v>220032096.06133693</v>
      </c>
      <c r="P7" s="380">
        <v>17098544.549201012</v>
      </c>
      <c r="Q7" s="381">
        <v>8.4256863499372975E-2</v>
      </c>
    </row>
    <row r="8" spans="1:17">
      <c r="A8" s="403"/>
      <c r="B8" s="403"/>
      <c r="C8" s="252" t="s">
        <v>160</v>
      </c>
      <c r="D8" s="380">
        <v>114748436.5993841</v>
      </c>
      <c r="E8" s="380">
        <v>14679545.419084474</v>
      </c>
      <c r="F8" s="384">
        <v>0.14669439469090878</v>
      </c>
      <c r="G8" s="391">
        <v>33.684283201484448</v>
      </c>
      <c r="H8" s="391">
        <v>1.5476350234993248</v>
      </c>
      <c r="I8" s="392">
        <v>2.4524647681135576</v>
      </c>
      <c r="J8" s="392">
        <v>0.11029514810988239</v>
      </c>
      <c r="K8" s="384">
        <v>4.7091016452390548E-2</v>
      </c>
      <c r="L8" s="385">
        <v>281416497.95610178</v>
      </c>
      <c r="M8" s="385">
        <v>47038181.12615028</v>
      </c>
      <c r="N8" s="384">
        <v>0.20069339929716234</v>
      </c>
      <c r="O8" s="380">
        <v>55091463.39219588</v>
      </c>
      <c r="P8" s="380">
        <v>6784098.1396930367</v>
      </c>
      <c r="Q8" s="384">
        <v>0.14043610336089582</v>
      </c>
    </row>
    <row r="9" spans="1:17">
      <c r="A9" s="403"/>
      <c r="B9" s="403"/>
      <c r="C9" s="252" t="s">
        <v>161</v>
      </c>
      <c r="D9" s="380">
        <v>146331558.96369061</v>
      </c>
      <c r="E9" s="380">
        <v>6709516.1603333056</v>
      </c>
      <c r="F9" s="381">
        <v>4.8054848830588595E-2</v>
      </c>
      <c r="G9" s="389">
        <v>42.955475643265807</v>
      </c>
      <c r="H9" s="389">
        <v>-1.8834789463141419</v>
      </c>
      <c r="I9" s="390">
        <v>2.8043972817508505</v>
      </c>
      <c r="J9" s="390">
        <v>0.10678188907739994</v>
      </c>
      <c r="K9" s="381">
        <v>3.9583807746431408E-2</v>
      </c>
      <c r="L9" s="382">
        <v>410371826.19213825</v>
      </c>
      <c r="M9" s="382">
        <v>33725254.369290233</v>
      </c>
      <c r="N9" s="381">
        <v>8.9540850474413902E-2</v>
      </c>
      <c r="O9" s="380">
        <v>79668592.577286184</v>
      </c>
      <c r="P9" s="380">
        <v>2926193.9737069607</v>
      </c>
      <c r="Q9" s="381">
        <v>3.8130082287661057E-2</v>
      </c>
    </row>
    <row r="10" spans="1:17">
      <c r="A10" s="403"/>
      <c r="B10" s="403" t="s">
        <v>127</v>
      </c>
      <c r="C10" s="252" t="s">
        <v>120</v>
      </c>
      <c r="D10" s="380">
        <v>781139158.17779827</v>
      </c>
      <c r="E10" s="380">
        <v>22753294.402095079</v>
      </c>
      <c r="F10" s="384">
        <v>3.0002265982141899E-2</v>
      </c>
      <c r="G10" s="391">
        <v>18.46389401231502</v>
      </c>
      <c r="H10" s="391">
        <v>-1.1923046150926417</v>
      </c>
      <c r="I10" s="392">
        <v>3.5965425156494675</v>
      </c>
      <c r="J10" s="392">
        <v>0.15045450930044169</v>
      </c>
      <c r="K10" s="384">
        <v>4.3659508701822572E-2</v>
      </c>
      <c r="L10" s="385">
        <v>2809400193.0250859</v>
      </c>
      <c r="M10" s="385">
        <v>195935763.68298912</v>
      </c>
      <c r="N10" s="384">
        <v>7.4971658876686234E-2</v>
      </c>
      <c r="O10" s="380">
        <v>2334364976.0347867</v>
      </c>
      <c r="P10" s="380">
        <v>79375779.22719717</v>
      </c>
      <c r="Q10" s="384">
        <v>3.52000707318555E-2</v>
      </c>
    </row>
    <row r="11" spans="1:17">
      <c r="A11" s="403"/>
      <c r="B11" s="403"/>
      <c r="C11" s="252" t="s">
        <v>121</v>
      </c>
      <c r="D11" s="380">
        <v>604682645.59714949</v>
      </c>
      <c r="E11" s="380">
        <v>241751.6268607378</v>
      </c>
      <c r="F11" s="381">
        <v>3.9995908495334381E-4</v>
      </c>
      <c r="G11" s="389">
        <v>14.292967088523231</v>
      </c>
      <c r="H11" s="389">
        <v>-1.3732139914576145</v>
      </c>
      <c r="I11" s="390">
        <v>2.9311185672384048</v>
      </c>
      <c r="J11" s="390">
        <v>2.1040997022777397E-2</v>
      </c>
      <c r="K11" s="381">
        <v>7.2303904329321109E-3</v>
      </c>
      <c r="L11" s="382">
        <v>1772396529.7966449</v>
      </c>
      <c r="M11" s="382">
        <v>13426641.732625484</v>
      </c>
      <c r="N11" s="381">
        <v>7.6332413782269409E-3</v>
      </c>
      <c r="O11" s="380">
        <v>360417135.09141427</v>
      </c>
      <c r="P11" s="380">
        <v>-5810601.5412278771</v>
      </c>
      <c r="Q11" s="381">
        <v>-1.5866088119525501E-2</v>
      </c>
    </row>
    <row r="12" spans="1:17">
      <c r="A12" s="403"/>
      <c r="B12" s="403"/>
      <c r="C12" s="252" t="s">
        <v>122</v>
      </c>
      <c r="D12" s="380">
        <v>1006961950.6027324</v>
      </c>
      <c r="E12" s="380">
        <v>57481449.112754941</v>
      </c>
      <c r="F12" s="384">
        <v>6.0539894207992544E-2</v>
      </c>
      <c r="G12" s="391">
        <v>23.801698501115137</v>
      </c>
      <c r="H12" s="391">
        <v>-0.80738009803102528</v>
      </c>
      <c r="I12" s="392">
        <v>2.6508952936554753</v>
      </c>
      <c r="J12" s="392">
        <v>9.9774706164192484E-2</v>
      </c>
      <c r="K12" s="384">
        <v>3.9110148949214815E-2</v>
      </c>
      <c r="L12" s="385">
        <v>2669350695.7429204</v>
      </c>
      <c r="M12" s="385">
        <v>247111440.97029114</v>
      </c>
      <c r="N12" s="384">
        <v>0.10201776743705154</v>
      </c>
      <c r="O12" s="380">
        <v>534584998.22204322</v>
      </c>
      <c r="P12" s="380">
        <v>30672531.916133523</v>
      </c>
      <c r="Q12" s="384">
        <v>6.0868769810336815E-2</v>
      </c>
    </row>
    <row r="13" spans="1:17">
      <c r="A13" s="403"/>
      <c r="B13" s="403"/>
      <c r="C13" s="252" t="s">
        <v>123</v>
      </c>
      <c r="D13" s="380">
        <v>1062574296.4718935</v>
      </c>
      <c r="E13" s="380">
        <v>151145768.7173481</v>
      </c>
      <c r="F13" s="381">
        <v>0.16583392346706619</v>
      </c>
      <c r="G13" s="389">
        <v>25.116215190176934</v>
      </c>
      <c r="H13" s="389">
        <v>1.4933853987086572</v>
      </c>
      <c r="I13" s="390">
        <v>2.3920707431658559</v>
      </c>
      <c r="J13" s="390">
        <v>6.8292049689587131E-2</v>
      </c>
      <c r="K13" s="381">
        <v>2.938836210234172E-2</v>
      </c>
      <c r="L13" s="382">
        <v>2541752887.0304589</v>
      </c>
      <c r="M13" s="382">
        <v>423794693.60800219</v>
      </c>
      <c r="N13" s="381">
        <v>0.20009587296111012</v>
      </c>
      <c r="O13" s="380">
        <v>528022533.69103462</v>
      </c>
      <c r="P13" s="380">
        <v>73291808.734392941</v>
      </c>
      <c r="Q13" s="381">
        <v>0.16117628458332406</v>
      </c>
    </row>
    <row r="14" spans="1:17">
      <c r="A14" s="403"/>
      <c r="B14" s="403"/>
      <c r="C14" s="252" t="s">
        <v>159</v>
      </c>
      <c r="D14" s="380">
        <v>981013851.22182131</v>
      </c>
      <c r="E14" s="380">
        <v>71123173.28644371</v>
      </c>
      <c r="F14" s="384">
        <v>7.8166723773704858E-2</v>
      </c>
      <c r="G14" s="391">
        <v>23.188359697427732</v>
      </c>
      <c r="H14" s="391">
        <v>-0.39461138497364701</v>
      </c>
      <c r="I14" s="392">
        <v>3.709440921600534</v>
      </c>
      <c r="J14" s="392">
        <v>0.1598416658179862</v>
      </c>
      <c r="K14" s="384">
        <v>4.5030904702155559E-2</v>
      </c>
      <c r="L14" s="385">
        <v>3639012924.3791618</v>
      </c>
      <c r="M14" s="385">
        <v>409265651.13626766</v>
      </c>
      <c r="N14" s="384">
        <v>0.1267175467649938</v>
      </c>
      <c r="O14" s="380">
        <v>2754587229.8014135</v>
      </c>
      <c r="P14" s="380">
        <v>177893087.26015949</v>
      </c>
      <c r="Q14" s="384">
        <v>6.9039271803021662E-2</v>
      </c>
    </row>
    <row r="15" spans="1:17">
      <c r="A15" s="403"/>
      <c r="B15" s="403"/>
      <c r="C15" s="252" t="s">
        <v>160</v>
      </c>
      <c r="D15" s="380">
        <v>1360805204.0867147</v>
      </c>
      <c r="E15" s="380">
        <v>205233346.64492893</v>
      </c>
      <c r="F15" s="381">
        <v>0.17760327522969982</v>
      </c>
      <c r="G15" s="389">
        <v>32.16554028385405</v>
      </c>
      <c r="H15" s="389">
        <v>2.2148897732638453</v>
      </c>
      <c r="I15" s="390">
        <v>2.3912226581623033</v>
      </c>
      <c r="J15" s="390">
        <v>5.2313363991263628E-2</v>
      </c>
      <c r="K15" s="381">
        <v>2.2366563817432957E-2</v>
      </c>
      <c r="L15" s="382">
        <v>3253988237.3573298</v>
      </c>
      <c r="M15" s="382">
        <v>551210479.90424538</v>
      </c>
      <c r="N15" s="381">
        <v>0.20394221403674306</v>
      </c>
      <c r="O15" s="380">
        <v>652582996.09197366</v>
      </c>
      <c r="P15" s="380">
        <v>92714455.048400521</v>
      </c>
      <c r="Q15" s="381">
        <v>0.16560040125773881</v>
      </c>
    </row>
    <row r="16" spans="1:17">
      <c r="A16" s="403"/>
      <c r="B16" s="403"/>
      <c r="C16" s="252" t="s">
        <v>161</v>
      </c>
      <c r="D16" s="380">
        <v>1887234457.4869475</v>
      </c>
      <c r="E16" s="380">
        <v>96554701.594425917</v>
      </c>
      <c r="F16" s="384">
        <v>5.3920697587995309E-2</v>
      </c>
      <c r="G16" s="391">
        <v>44.608821148736297</v>
      </c>
      <c r="H16" s="391">
        <v>-1.8028521710491887</v>
      </c>
      <c r="I16" s="392">
        <v>2.7294765668651881</v>
      </c>
      <c r="J16" s="392">
        <v>6.5915397095546169E-2</v>
      </c>
      <c r="K16" s="384">
        <v>2.4747093419013485E-2</v>
      </c>
      <c r="L16" s="385">
        <v>5151162227.8911591</v>
      </c>
      <c r="M16" s="385">
        <v>381577162.60325718</v>
      </c>
      <c r="N16" s="384">
        <v>8.0002171547437204E-2</v>
      </c>
      <c r="O16" s="380">
        <v>1026560331.3010603</v>
      </c>
      <c r="P16" s="380">
        <v>36196494.834334373</v>
      </c>
      <c r="Q16" s="384">
        <v>3.6548683929606002E-2</v>
      </c>
    </row>
    <row r="17" spans="1:17">
      <c r="A17" s="403"/>
      <c r="B17" s="403" t="s">
        <v>128</v>
      </c>
      <c r="C17" s="252" t="s">
        <v>120</v>
      </c>
      <c r="D17" s="380">
        <v>375905952.22427726</v>
      </c>
      <c r="E17" s="380">
        <v>9897123.6998403668</v>
      </c>
      <c r="F17" s="381">
        <v>2.7040669318662561E-2</v>
      </c>
      <c r="G17" s="389">
        <v>18.079342726195431</v>
      </c>
      <c r="H17" s="389">
        <v>-1.3556193152604408</v>
      </c>
      <c r="I17" s="390">
        <v>3.6222305404206749</v>
      </c>
      <c r="J17" s="390">
        <v>0.1632037051804418</v>
      </c>
      <c r="K17" s="381">
        <v>4.7181971390836908E-2</v>
      </c>
      <c r="L17" s="382">
        <v>1361618020.4726923</v>
      </c>
      <c r="M17" s="382">
        <v>95583660.671824217</v>
      </c>
      <c r="N17" s="381">
        <v>7.5498472795681767E-2</v>
      </c>
      <c r="O17" s="380">
        <v>1123880892.263124</v>
      </c>
      <c r="P17" s="380">
        <v>33886730.845297575</v>
      </c>
      <c r="Q17" s="381">
        <v>3.1088910422436479E-2</v>
      </c>
    </row>
    <row r="18" spans="1:17">
      <c r="A18" s="403"/>
      <c r="B18" s="403"/>
      <c r="C18" s="252" t="s">
        <v>121</v>
      </c>
      <c r="D18" s="380">
        <v>279338439.35809815</v>
      </c>
      <c r="E18" s="380">
        <v>-2311826.2394658327</v>
      </c>
      <c r="F18" s="384">
        <v>-8.2081450715515598E-3</v>
      </c>
      <c r="G18" s="391">
        <v>13.434890700380489</v>
      </c>
      <c r="H18" s="391">
        <v>-1.5206562543814339</v>
      </c>
      <c r="I18" s="392">
        <v>2.9942782166376074</v>
      </c>
      <c r="J18" s="392">
        <v>7.0949835088593094E-2</v>
      </c>
      <c r="K18" s="384">
        <v>2.4270224151485224E-2</v>
      </c>
      <c r="L18" s="385">
        <v>836417004.03949857</v>
      </c>
      <c r="M18" s="385">
        <v>13060788.947321773</v>
      </c>
      <c r="N18" s="384">
        <v>1.5862865559179127E-2</v>
      </c>
      <c r="O18" s="380">
        <v>168206671.67967808</v>
      </c>
      <c r="P18" s="380">
        <v>-2797031.4440789223</v>
      </c>
      <c r="Q18" s="384">
        <v>-1.6356554817147345E-2</v>
      </c>
    </row>
    <row r="19" spans="1:17">
      <c r="A19" s="403"/>
      <c r="B19" s="403"/>
      <c r="C19" s="252" t="s">
        <v>122</v>
      </c>
      <c r="D19" s="380">
        <v>496274878.66363192</v>
      </c>
      <c r="E19" s="380">
        <v>28987373.328950226</v>
      </c>
      <c r="F19" s="381">
        <v>6.2033272873814216E-2</v>
      </c>
      <c r="G19" s="389">
        <v>23.868532979248183</v>
      </c>
      <c r="H19" s="389">
        <v>-0.94429726104696243</v>
      </c>
      <c r="I19" s="390">
        <v>2.6622597336272467</v>
      </c>
      <c r="J19" s="390">
        <v>0.11094949659357667</v>
      </c>
      <c r="K19" s="381">
        <v>4.3487261949990932E-2</v>
      </c>
      <c r="L19" s="382">
        <v>1321212626.2769349</v>
      </c>
      <c r="M19" s="382">
        <v>129017230.27863574</v>
      </c>
      <c r="N19" s="381">
        <v>0.10821819201088394</v>
      </c>
      <c r="O19" s="380">
        <v>264081146.96370786</v>
      </c>
      <c r="P19" s="380">
        <v>17180986.231935382</v>
      </c>
      <c r="Q19" s="381">
        <v>6.9586776213566223E-2</v>
      </c>
    </row>
    <row r="20" spans="1:17">
      <c r="A20" s="403"/>
      <c r="B20" s="403"/>
      <c r="C20" s="252" t="s">
        <v>123</v>
      </c>
      <c r="D20" s="380">
        <v>530874490.38685608</v>
      </c>
      <c r="E20" s="380">
        <v>75483600.763099074</v>
      </c>
      <c r="F20" s="384">
        <v>0.16575562331838362</v>
      </c>
      <c r="G20" s="391">
        <v>25.532614739156692</v>
      </c>
      <c r="H20" s="391">
        <v>1.3514913232453551</v>
      </c>
      <c r="I20" s="392">
        <v>2.4146258527792832</v>
      </c>
      <c r="J20" s="392">
        <v>8.5915259497761465E-2</v>
      </c>
      <c r="K20" s="384">
        <v>3.6893918783052072E-2</v>
      </c>
      <c r="L20" s="385">
        <v>1281863269.0691297</v>
      </c>
      <c r="M20" s="385">
        <v>221389680.31839061</v>
      </c>
      <c r="N20" s="384">
        <v>0.20876491660597832</v>
      </c>
      <c r="O20" s="380">
        <v>263656921.03691947</v>
      </c>
      <c r="P20" s="380">
        <v>36598889.969588369</v>
      </c>
      <c r="Q20" s="384">
        <v>0.16118738367257066</v>
      </c>
    </row>
    <row r="21" spans="1:17">
      <c r="A21" s="403"/>
      <c r="B21" s="403"/>
      <c r="C21" s="252" t="s">
        <v>159</v>
      </c>
      <c r="D21" s="380">
        <v>482182396.36850357</v>
      </c>
      <c r="E21" s="380">
        <v>42022480.385636151</v>
      </c>
      <c r="F21" s="381">
        <v>9.5470938765064225E-2</v>
      </c>
      <c r="G21" s="389">
        <v>23.190749571539715</v>
      </c>
      <c r="H21" s="389">
        <v>-0.18161358643336101</v>
      </c>
      <c r="I21" s="390">
        <v>3.7437724047739329</v>
      </c>
      <c r="J21" s="390">
        <v>0.18223811531303369</v>
      </c>
      <c r="K21" s="381">
        <v>5.1168429250366312E-2</v>
      </c>
      <c r="L21" s="382">
        <v>1805181149.5921702</v>
      </c>
      <c r="M21" s="382">
        <v>237536515.97295952</v>
      </c>
      <c r="N21" s="381">
        <v>0.15152446599109681</v>
      </c>
      <c r="O21" s="380">
        <v>1345489526.4860191</v>
      </c>
      <c r="P21" s="380">
        <v>98216968.659867287</v>
      </c>
      <c r="Q21" s="381">
        <v>7.8745393734187347E-2</v>
      </c>
    </row>
    <row r="22" spans="1:17">
      <c r="A22" s="403"/>
      <c r="B22" s="403"/>
      <c r="C22" s="252" t="s">
        <v>160</v>
      </c>
      <c r="D22" s="380">
        <v>680695848.31846333</v>
      </c>
      <c r="E22" s="380">
        <v>102534965.83032906</v>
      </c>
      <c r="F22" s="384">
        <v>0.17734677135033156</v>
      </c>
      <c r="G22" s="391">
        <v>32.738331120400495</v>
      </c>
      <c r="H22" s="391">
        <v>2.0381568915121839</v>
      </c>
      <c r="I22" s="392">
        <v>2.4155536515001108</v>
      </c>
      <c r="J22" s="392">
        <v>7.7621028818685822E-2</v>
      </c>
      <c r="K22" s="384">
        <v>3.3200712486598782E-2</v>
      </c>
      <c r="L22" s="385">
        <v>1644257341.9666295</v>
      </c>
      <c r="M22" s="385">
        <v>292556153.63933873</v>
      </c>
      <c r="N22" s="384">
        <v>0.21643552300295929</v>
      </c>
      <c r="O22" s="380">
        <v>326332150.56783402</v>
      </c>
      <c r="P22" s="380">
        <v>46611482.562348664</v>
      </c>
      <c r="Q22" s="384">
        <v>0.16663581884994857</v>
      </c>
    </row>
    <row r="23" spans="1:17">
      <c r="A23" s="403"/>
      <c r="B23" s="403"/>
      <c r="C23" s="252" t="s">
        <v>161</v>
      </c>
      <c r="D23" s="380">
        <v>915697343.66464734</v>
      </c>
      <c r="E23" s="380">
        <v>51682454.400526524</v>
      </c>
      <c r="F23" s="381">
        <v>5.98166247395856E-2</v>
      </c>
      <c r="G23" s="389">
        <v>44.040819283708935</v>
      </c>
      <c r="H23" s="389">
        <v>-1.8381193304172783</v>
      </c>
      <c r="I23" s="390">
        <v>2.7526461999067897</v>
      </c>
      <c r="J23" s="390">
        <v>8.7011034044270463E-2</v>
      </c>
      <c r="K23" s="381">
        <v>3.2641764018789238E-2</v>
      </c>
      <c r="L23" s="382">
        <v>2520590813.3032331</v>
      </c>
      <c r="M23" s="382">
        <v>217442340.65198231</v>
      </c>
      <c r="N23" s="381">
        <v>9.4410908907524876E-2</v>
      </c>
      <c r="O23" s="380">
        <v>495996806.06144255</v>
      </c>
      <c r="P23" s="380">
        <v>19837684.539118946</v>
      </c>
      <c r="Q23" s="381">
        <v>4.1661880750485429E-2</v>
      </c>
    </row>
    <row r="24" spans="1:17">
      <c r="A24" s="403" t="s">
        <v>60</v>
      </c>
      <c r="B24" s="403" t="s">
        <v>126</v>
      </c>
      <c r="C24" s="252" t="s">
        <v>120</v>
      </c>
      <c r="D24" s="380">
        <v>60047367.095823608</v>
      </c>
      <c r="E24" s="380">
        <v>1344635.1904413775</v>
      </c>
      <c r="F24" s="384">
        <v>2.2905836692722864E-2</v>
      </c>
      <c r="G24" s="391">
        <v>17.681631667223918</v>
      </c>
      <c r="H24" s="391">
        <v>-1.2219166716942027</v>
      </c>
      <c r="I24" s="392">
        <v>3.7076385862755075</v>
      </c>
      <c r="J24" s="392">
        <v>0.17534316134978445</v>
      </c>
      <c r="K24" s="384">
        <v>4.9640004658860482E-2</v>
      </c>
      <c r="L24" s="385">
        <v>222633935.24872586</v>
      </c>
      <c r="M24" s="385">
        <v>15278543.90870294</v>
      </c>
      <c r="N24" s="384">
        <v>7.3682887191725194E-2</v>
      </c>
      <c r="O24" s="380">
        <v>179447404.50622261</v>
      </c>
      <c r="P24" s="380">
        <v>4088204.5386477113</v>
      </c>
      <c r="Q24" s="384">
        <v>2.331331654913827E-2</v>
      </c>
    </row>
    <row r="25" spans="1:17">
      <c r="A25" s="403"/>
      <c r="B25" s="403"/>
      <c r="C25" s="252" t="s">
        <v>121</v>
      </c>
      <c r="D25" s="380">
        <v>44735928.976390079</v>
      </c>
      <c r="E25" s="380">
        <v>205221.08541533351</v>
      </c>
      <c r="F25" s="381">
        <v>4.6085295997939134E-3</v>
      </c>
      <c r="G25" s="389">
        <v>13.173004191663125</v>
      </c>
      <c r="H25" s="389">
        <v>-1.1668461331920845</v>
      </c>
      <c r="I25" s="390">
        <v>3.0216095799446552</v>
      </c>
      <c r="J25" s="390">
        <v>7.5427279231552014E-2</v>
      </c>
      <c r="K25" s="381">
        <v>2.5601701297742287E-2</v>
      </c>
      <c r="L25" s="382">
        <v>135174511.56278396</v>
      </c>
      <c r="M25" s="382">
        <v>3978928.1361688524</v>
      </c>
      <c r="N25" s="381">
        <v>3.032821709577202E-2</v>
      </c>
      <c r="O25" s="380">
        <v>27089845.435578465</v>
      </c>
      <c r="P25" s="380">
        <v>-184813.58690937608</v>
      </c>
      <c r="Q25" s="381">
        <v>-6.7760182357182929E-3</v>
      </c>
    </row>
    <row r="26" spans="1:17">
      <c r="A26" s="403"/>
      <c r="B26" s="403"/>
      <c r="C26" s="252" t="s">
        <v>122</v>
      </c>
      <c r="D26" s="380">
        <v>77388290.26387535</v>
      </c>
      <c r="E26" s="380">
        <v>1045694.3288709074</v>
      </c>
      <c r="F26" s="384">
        <v>1.3697390245429654E-2</v>
      </c>
      <c r="G26" s="391">
        <v>22.787864147622649</v>
      </c>
      <c r="H26" s="391">
        <v>-1.7961016361492312</v>
      </c>
      <c r="I26" s="392">
        <v>2.7320947800101623</v>
      </c>
      <c r="J26" s="392">
        <v>0.14162789235451489</v>
      </c>
      <c r="K26" s="384">
        <v>5.4672728313731524E-2</v>
      </c>
      <c r="L26" s="385">
        <v>211432143.86384511</v>
      </c>
      <c r="M26" s="385">
        <v>13669176.97654146</v>
      </c>
      <c r="N26" s="384">
        <v>6.9118992254656647E-2</v>
      </c>
      <c r="O26" s="380">
        <v>42057966.562388122</v>
      </c>
      <c r="P26" s="380">
        <v>2107649.2383885309</v>
      </c>
      <c r="Q26" s="384">
        <v>5.2756758383052701E-2</v>
      </c>
    </row>
    <row r="27" spans="1:17">
      <c r="A27" s="403"/>
      <c r="B27" s="403"/>
      <c r="C27" s="252" t="s">
        <v>123</v>
      </c>
      <c r="D27" s="380">
        <v>89665401.077961773</v>
      </c>
      <c r="E27" s="380">
        <v>10851191.031931669</v>
      </c>
      <c r="F27" s="381">
        <v>0.13768064192477744</v>
      </c>
      <c r="G27" s="389">
        <v>26.402999362559754</v>
      </c>
      <c r="H27" s="389">
        <v>1.0231204192737131</v>
      </c>
      <c r="I27" s="390">
        <v>2.4551290300604363</v>
      </c>
      <c r="J27" s="390">
        <v>0.12026518690311594</v>
      </c>
      <c r="K27" s="381">
        <v>5.1508436886190036E-2</v>
      </c>
      <c r="L27" s="382">
        <v>220140129.17851627</v>
      </c>
      <c r="M27" s="382">
        <v>36119679.815034151</v>
      </c>
      <c r="N27" s="381">
        <v>0.19628079346600003</v>
      </c>
      <c r="O27" s="380">
        <v>44583005.592694223</v>
      </c>
      <c r="P27" s="380">
        <v>5307150.4302906469</v>
      </c>
      <c r="Q27" s="381">
        <v>0.13512501276791714</v>
      </c>
    </row>
    <row r="28" spans="1:17">
      <c r="A28" s="403"/>
      <c r="B28" s="403"/>
      <c r="C28" s="252" t="s">
        <v>159</v>
      </c>
      <c r="D28" s="380">
        <v>78466140.678416416</v>
      </c>
      <c r="E28" s="380">
        <v>7705707.2397322357</v>
      </c>
      <c r="F28" s="384">
        <v>0.10889853079276908</v>
      </c>
      <c r="G28" s="391">
        <v>23.105249487630424</v>
      </c>
      <c r="H28" s="391">
        <v>0.31886066765247278</v>
      </c>
      <c r="I28" s="392">
        <v>3.8098688841653745</v>
      </c>
      <c r="J28" s="392">
        <v>0.19277827573722206</v>
      </c>
      <c r="K28" s="384">
        <v>5.3296501693386122E-2</v>
      </c>
      <c r="L28" s="385">
        <v>298945707.83124167</v>
      </c>
      <c r="M28" s="385">
        <v>42998808.591871709</v>
      </c>
      <c r="N28" s="384">
        <v>0.16799894321695927</v>
      </c>
      <c r="O28" s="380">
        <v>217631183.6921559</v>
      </c>
      <c r="P28" s="380">
        <v>16669572.279364705</v>
      </c>
      <c r="Q28" s="384">
        <v>8.2949037690208768E-2</v>
      </c>
    </row>
    <row r="29" spans="1:17">
      <c r="A29" s="403"/>
      <c r="B29" s="403"/>
      <c r="C29" s="252" t="s">
        <v>160</v>
      </c>
      <c r="D29" s="380">
        <v>114692497.89595094</v>
      </c>
      <c r="E29" s="380">
        <v>14690254.917891696</v>
      </c>
      <c r="F29" s="381">
        <v>0.14689925426087469</v>
      </c>
      <c r="G29" s="389">
        <v>33.772513281953806</v>
      </c>
      <c r="H29" s="389">
        <v>1.5696298253040624</v>
      </c>
      <c r="I29" s="390">
        <v>2.4515836811900051</v>
      </c>
      <c r="J29" s="390">
        <v>0.11068022616624296</v>
      </c>
      <c r="K29" s="381">
        <v>4.7280987145674254E-2</v>
      </c>
      <c r="L29" s="382">
        <v>281178256.19663233</v>
      </c>
      <c r="M29" s="382">
        <v>47082660.099167675</v>
      </c>
      <c r="N29" s="381">
        <v>0.20112578315896648</v>
      </c>
      <c r="O29" s="380">
        <v>55059045.600734532</v>
      </c>
      <c r="P29" s="380">
        <v>6790871.5893819481</v>
      </c>
      <c r="Q29" s="381">
        <v>0.14069045967607452</v>
      </c>
    </row>
    <row r="30" spans="1:17">
      <c r="A30" s="403"/>
      <c r="B30" s="403"/>
      <c r="C30" s="252" t="s">
        <v>161</v>
      </c>
      <c r="D30" s="380">
        <v>146326011.5409525</v>
      </c>
      <c r="E30" s="380">
        <v>6709496.5837159157</v>
      </c>
      <c r="F30" s="384">
        <v>4.8056611252407927E-2</v>
      </c>
      <c r="G30" s="391">
        <v>43.087361936657302</v>
      </c>
      <c r="H30" s="391">
        <v>-1.8721732287482524</v>
      </c>
      <c r="I30" s="392">
        <v>2.8044396336490274</v>
      </c>
      <c r="J30" s="392">
        <v>0.10676205596225907</v>
      </c>
      <c r="K30" s="384">
        <v>3.9575543365640634E-2</v>
      </c>
      <c r="L30" s="385">
        <v>410362466.19923216</v>
      </c>
      <c r="M30" s="385">
        <v>33722124.324325681</v>
      </c>
      <c r="N30" s="384">
        <v>8.953402112067381E-2</v>
      </c>
      <c r="O30" s="380">
        <v>79665500.570320427</v>
      </c>
      <c r="P30" s="380">
        <v>2925635.3566647768</v>
      </c>
      <c r="Q30" s="384">
        <v>3.8124061705338622E-2</v>
      </c>
    </row>
    <row r="31" spans="1:17">
      <c r="A31" s="403"/>
      <c r="B31" s="403" t="s">
        <v>127</v>
      </c>
      <c r="C31" s="252" t="s">
        <v>120</v>
      </c>
      <c r="D31" s="380">
        <v>776216946.96940768</v>
      </c>
      <c r="E31" s="380">
        <v>23134203.060384154</v>
      </c>
      <c r="F31" s="381">
        <v>3.0719337612626126E-2</v>
      </c>
      <c r="G31" s="389">
        <v>18.395372324658585</v>
      </c>
      <c r="H31" s="389">
        <v>-1.176315489609717</v>
      </c>
      <c r="I31" s="390">
        <v>3.5823071813752385</v>
      </c>
      <c r="J31" s="390">
        <v>0.15168601437374418</v>
      </c>
      <c r="K31" s="381">
        <v>4.4215320488541168E-2</v>
      </c>
      <c r="L31" s="382">
        <v>2780647543.433672</v>
      </c>
      <c r="M31" s="382">
        <v>197105941.67581034</v>
      </c>
      <c r="N31" s="381">
        <v>7.6292923458905385E-2</v>
      </c>
      <c r="O31" s="380">
        <v>2320234810.9170165</v>
      </c>
      <c r="P31" s="380">
        <v>80443394.591426849</v>
      </c>
      <c r="Q31" s="381">
        <v>3.5915574104393798E-2</v>
      </c>
    </row>
    <row r="32" spans="1:17">
      <c r="A32" s="403"/>
      <c r="B32" s="403"/>
      <c r="C32" s="252" t="s">
        <v>121</v>
      </c>
      <c r="D32" s="380">
        <v>604624766.45551908</v>
      </c>
      <c r="E32" s="380">
        <v>205775.69621837139</v>
      </c>
      <c r="F32" s="384">
        <v>3.4045206944915133E-4</v>
      </c>
      <c r="G32" s="391">
        <v>14.328851926106388</v>
      </c>
      <c r="H32" s="391">
        <v>-1.3792490652306491</v>
      </c>
      <c r="I32" s="392">
        <v>2.9312512761426568</v>
      </c>
      <c r="J32" s="392">
        <v>2.113598226797464E-2</v>
      </c>
      <c r="K32" s="384">
        <v>7.2629363903424834E-3</v>
      </c>
      <c r="L32" s="385">
        <v>1772307118.2601962</v>
      </c>
      <c r="M32" s="385">
        <v>13378169.343255043</v>
      </c>
      <c r="N32" s="384">
        <v>7.605861141516056E-3</v>
      </c>
      <c r="O32" s="380">
        <v>360399521.29703528</v>
      </c>
      <c r="P32" s="380">
        <v>-5814936.7528050542</v>
      </c>
      <c r="Q32" s="384">
        <v>-1.5878501312511437E-2</v>
      </c>
    </row>
    <row r="33" spans="1:17">
      <c r="A33" s="403"/>
      <c r="B33" s="403"/>
      <c r="C33" s="252" t="s">
        <v>122</v>
      </c>
      <c r="D33" s="380">
        <v>1006912820.8495698</v>
      </c>
      <c r="E33" s="380">
        <v>57456181.736984968</v>
      </c>
      <c r="F33" s="381">
        <v>6.0514803278100958E-2</v>
      </c>
      <c r="G33" s="389">
        <v>23.862576448913963</v>
      </c>
      <c r="H33" s="389">
        <v>-0.81262569081369307</v>
      </c>
      <c r="I33" s="390">
        <v>2.6509613082417762</v>
      </c>
      <c r="J33" s="390">
        <v>9.98005255458847E-2</v>
      </c>
      <c r="K33" s="381">
        <v>3.9119653383987173E-2</v>
      </c>
      <c r="L33" s="382">
        <v>2669286928.8447928</v>
      </c>
      <c r="M33" s="382">
        <v>247070386.27052021</v>
      </c>
      <c r="N33" s="381">
        <v>0.10200177479092758</v>
      </c>
      <c r="O33" s="380">
        <v>534565471.23461825</v>
      </c>
      <c r="P33" s="380">
        <v>30662947.841753125</v>
      </c>
      <c r="Q33" s="381">
        <v>6.0850951162724994E-2</v>
      </c>
    </row>
    <row r="34" spans="1:17">
      <c r="A34" s="403"/>
      <c r="B34" s="403"/>
      <c r="C34" s="252" t="s">
        <v>123</v>
      </c>
      <c r="D34" s="380">
        <v>1061980140.9126917</v>
      </c>
      <c r="E34" s="380">
        <v>151185226.76115072</v>
      </c>
      <c r="F34" s="384">
        <v>0.16599261196137513</v>
      </c>
      <c r="G34" s="391">
        <v>25.167603167845147</v>
      </c>
      <c r="H34" s="391">
        <v>1.4971713769519148</v>
      </c>
      <c r="I34" s="392">
        <v>2.3910912576302912</v>
      </c>
      <c r="J34" s="392">
        <v>6.8631274376666163E-2</v>
      </c>
      <c r="K34" s="384">
        <v>2.9551111696881825E-2</v>
      </c>
      <c r="L34" s="385">
        <v>2539291430.7133217</v>
      </c>
      <c r="M34" s="385">
        <v>424006689.64544702</v>
      </c>
      <c r="N34" s="384">
        <v>0.20044898987518467</v>
      </c>
      <c r="O34" s="380">
        <v>527690708.99753493</v>
      </c>
      <c r="P34" s="380">
        <v>73314461.378809273</v>
      </c>
      <c r="Q34" s="384">
        <v>0.161351879115672</v>
      </c>
    </row>
    <row r="35" spans="1:17">
      <c r="A35" s="403"/>
      <c r="B35" s="403"/>
      <c r="C35" s="252" t="s">
        <v>159</v>
      </c>
      <c r="D35" s="380">
        <v>970870951.78682148</v>
      </c>
      <c r="E35" s="380">
        <v>70571088.102529287</v>
      </c>
      <c r="F35" s="381">
        <v>7.8386203252027178E-2</v>
      </c>
      <c r="G35" s="389">
        <v>23.008429160228214</v>
      </c>
      <c r="H35" s="389">
        <v>-0.38924926723806408</v>
      </c>
      <c r="I35" s="390">
        <v>3.6812658018987432</v>
      </c>
      <c r="J35" s="390">
        <v>0.15914455090126189</v>
      </c>
      <c r="K35" s="381">
        <v>4.5184290817981185E-2</v>
      </c>
      <c r="L35" s="382">
        <v>3574034032.8697095</v>
      </c>
      <c r="M35" s="382">
        <v>403068750.71712828</v>
      </c>
      <c r="N35" s="381">
        <v>0.12711231907386533</v>
      </c>
      <c r="O35" s="380">
        <v>2729337520.8259358</v>
      </c>
      <c r="P35" s="380">
        <v>177218597.3396039</v>
      </c>
      <c r="Q35" s="381">
        <v>6.9439788133976818E-2</v>
      </c>
    </row>
    <row r="36" spans="1:17">
      <c r="A36" s="403"/>
      <c r="B36" s="403"/>
      <c r="C36" s="252" t="s">
        <v>160</v>
      </c>
      <c r="D36" s="380">
        <v>1360057318.6623743</v>
      </c>
      <c r="E36" s="380">
        <v>205283562.19444394</v>
      </c>
      <c r="F36" s="384">
        <v>0.17776950770195735</v>
      </c>
      <c r="G36" s="391">
        <v>32.231660049876808</v>
      </c>
      <c r="H36" s="391">
        <v>2.2205203172280825</v>
      </c>
      <c r="I36" s="392">
        <v>2.3902302389705499</v>
      </c>
      <c r="J36" s="392">
        <v>5.2595470699793978E-2</v>
      </c>
      <c r="K36" s="384">
        <v>2.2499438925910997E-2</v>
      </c>
      <c r="L36" s="385">
        <v>3250850129.8000121</v>
      </c>
      <c r="M36" s="385">
        <v>551410847.19395161</v>
      </c>
      <c r="N36" s="384">
        <v>0.20426866080929781</v>
      </c>
      <c r="O36" s="380">
        <v>652147522.99592888</v>
      </c>
      <c r="P36" s="380">
        <v>92749915.101423264</v>
      </c>
      <c r="Q36" s="384">
        <v>0.16580320293202713</v>
      </c>
    </row>
    <row r="37" spans="1:17">
      <c r="A37" s="403"/>
      <c r="B37" s="403"/>
      <c r="C37" s="252" t="s">
        <v>161</v>
      </c>
      <c r="D37" s="380">
        <v>1887126216.8477006</v>
      </c>
      <c r="E37" s="380">
        <v>96493431.196146488</v>
      </c>
      <c r="F37" s="381">
        <v>5.3887894809786813E-2</v>
      </c>
      <c r="G37" s="389">
        <v>44.72253474762902</v>
      </c>
      <c r="H37" s="389">
        <v>-1.8137936362272029</v>
      </c>
      <c r="I37" s="390">
        <v>2.7295500703503444</v>
      </c>
      <c r="J37" s="390">
        <v>6.5955642969723893E-2</v>
      </c>
      <c r="K37" s="381">
        <v>2.4761894037518578E-2</v>
      </c>
      <c r="L37" s="382">
        <v>5151005497.9566202</v>
      </c>
      <c r="M37" s="382">
        <v>381485988.61010361</v>
      </c>
      <c r="N37" s="381">
        <v>7.9984155188490239E-2</v>
      </c>
      <c r="O37" s="380">
        <v>1026522289.1424594</v>
      </c>
      <c r="P37" s="380">
        <v>36182222.010679245</v>
      </c>
      <c r="Q37" s="381">
        <v>3.6535149098299219E-2</v>
      </c>
    </row>
    <row r="38" spans="1:17">
      <c r="A38" s="403"/>
      <c r="B38" s="403" t="s">
        <v>128</v>
      </c>
      <c r="C38" s="252" t="s">
        <v>120</v>
      </c>
      <c r="D38" s="380">
        <v>373735597.30931044</v>
      </c>
      <c r="E38" s="380">
        <v>10058867.68612051</v>
      </c>
      <c r="F38" s="384">
        <v>2.7658815829494043E-2</v>
      </c>
      <c r="G38" s="391">
        <v>18.020410749060133</v>
      </c>
      <c r="H38" s="391">
        <v>-1.33871859422932</v>
      </c>
      <c r="I38" s="392">
        <v>3.6083827942280395</v>
      </c>
      <c r="J38" s="392">
        <v>0.16353193320284554</v>
      </c>
      <c r="K38" s="384">
        <v>4.7471411622788839E-2</v>
      </c>
      <c r="L38" s="385">
        <v>1348581098.9214549</v>
      </c>
      <c r="M38" s="385">
        <v>95769003.744182348</v>
      </c>
      <c r="N38" s="384">
        <v>7.6443230483523597E-2</v>
      </c>
      <c r="O38" s="380">
        <v>1117622579.3386436</v>
      </c>
      <c r="P38" s="380">
        <v>34302343.234235287</v>
      </c>
      <c r="Q38" s="384">
        <v>3.1664084257842014E-2</v>
      </c>
    </row>
    <row r="39" spans="1:17">
      <c r="A39" s="403"/>
      <c r="B39" s="403"/>
      <c r="C39" s="252" t="s">
        <v>121</v>
      </c>
      <c r="D39" s="380">
        <v>279331097.09325433</v>
      </c>
      <c r="E39" s="380">
        <v>-2304242.7217954397</v>
      </c>
      <c r="F39" s="381">
        <v>-8.1816533511335568E-3</v>
      </c>
      <c r="G39" s="389">
        <v>13.468508594968247</v>
      </c>
      <c r="H39" s="389">
        <v>-1.5234183748159769</v>
      </c>
      <c r="I39" s="390">
        <v>2.9943340328142378</v>
      </c>
      <c r="J39" s="390">
        <v>7.0902620038221009E-2</v>
      </c>
      <c r="K39" s="381">
        <v>2.4253218231274895E-2</v>
      </c>
      <c r="L39" s="382">
        <v>836410610.4496696</v>
      </c>
      <c r="M39" s="382">
        <v>13069011.086505055</v>
      </c>
      <c r="N39" s="381">
        <v>1.5873133455923557E-2</v>
      </c>
      <c r="O39" s="380">
        <v>168203650.79724932</v>
      </c>
      <c r="P39" s="380">
        <v>-2794421.5914664268</v>
      </c>
      <c r="Q39" s="381">
        <v>-1.6341830948328469E-2</v>
      </c>
    </row>
    <row r="40" spans="1:17">
      <c r="A40" s="403"/>
      <c r="B40" s="403"/>
      <c r="C40" s="252" t="s">
        <v>122</v>
      </c>
      <c r="D40" s="380">
        <v>496251180.09637678</v>
      </c>
      <c r="E40" s="380">
        <v>28977060.554508567</v>
      </c>
      <c r="F40" s="384">
        <v>6.2012979839154554E-2</v>
      </c>
      <c r="G40" s="391">
        <v>23.927745080812898</v>
      </c>
      <c r="H40" s="391">
        <v>-0.94604909445759588</v>
      </c>
      <c r="I40" s="392">
        <v>2.6623076496325426</v>
      </c>
      <c r="J40" s="392">
        <v>0.11095341390956381</v>
      </c>
      <c r="K40" s="384">
        <v>4.3488047389124262E-2</v>
      </c>
      <c r="L40" s="385">
        <v>1321173312.9097605</v>
      </c>
      <c r="M40" s="385">
        <v>128991508.77288938</v>
      </c>
      <c r="N40" s="384">
        <v>0.10819785063426468</v>
      </c>
      <c r="O40" s="380">
        <v>264070041.49196643</v>
      </c>
      <c r="P40" s="380">
        <v>17175506.188029885</v>
      </c>
      <c r="Q40" s="384">
        <v>6.9566165840350358E-2</v>
      </c>
    </row>
    <row r="41" spans="1:17">
      <c r="A41" s="403"/>
      <c r="B41" s="403"/>
      <c r="C41" s="252" t="s">
        <v>123</v>
      </c>
      <c r="D41" s="380">
        <v>530632712.93613243</v>
      </c>
      <c r="E41" s="380">
        <v>75515479.866347551</v>
      </c>
      <c r="F41" s="381">
        <v>0.16592533610953922</v>
      </c>
      <c r="G41" s="389">
        <v>25.585519583469999</v>
      </c>
      <c r="H41" s="389">
        <v>1.3588571008667643</v>
      </c>
      <c r="I41" s="390">
        <v>2.4138537002004536</v>
      </c>
      <c r="J41" s="390">
        <v>8.6276316627377891E-2</v>
      </c>
      <c r="K41" s="381">
        <v>3.7067002470583678E-2</v>
      </c>
      <c r="L41" s="382">
        <v>1280869737.5682883</v>
      </c>
      <c r="M41" s="382">
        <v>221549159.00070071</v>
      </c>
      <c r="N41" s="381">
        <v>0.20914269342362751</v>
      </c>
      <c r="O41" s="380">
        <v>263522358.18158144</v>
      </c>
      <c r="P41" s="380">
        <v>36617383.628339082</v>
      </c>
      <c r="Q41" s="381">
        <v>0.16137761501454856</v>
      </c>
    </row>
    <row r="42" spans="1:17">
      <c r="A42" s="403"/>
      <c r="B42" s="403"/>
      <c r="C42" s="252" t="s">
        <v>159</v>
      </c>
      <c r="D42" s="380">
        <v>477283288.24098986</v>
      </c>
      <c r="E42" s="380">
        <v>41411874.546563208</v>
      </c>
      <c r="F42" s="384">
        <v>9.5009384064804817E-2</v>
      </c>
      <c r="G42" s="391">
        <v>23.0131701654485</v>
      </c>
      <c r="H42" s="391">
        <v>-0.18900469873828385</v>
      </c>
      <c r="I42" s="392">
        <v>3.71536575849971</v>
      </c>
      <c r="J42" s="392">
        <v>0.17979894678680042</v>
      </c>
      <c r="K42" s="384">
        <v>5.085434849969403E-2</v>
      </c>
      <c r="L42" s="385">
        <v>1773281986.2347209</v>
      </c>
      <c r="M42" s="385">
        <v>232229481.80231833</v>
      </c>
      <c r="N42" s="384">
        <v>0.15069537289247173</v>
      </c>
      <c r="O42" s="380">
        <v>1333447597.4038596</v>
      </c>
      <c r="P42" s="380">
        <v>97099894.643129587</v>
      </c>
      <c r="Q42" s="384">
        <v>7.853769164314231E-2</v>
      </c>
    </row>
    <row r="43" spans="1:17">
      <c r="A43" s="403"/>
      <c r="B43" s="403"/>
      <c r="C43" s="252" t="s">
        <v>160</v>
      </c>
      <c r="D43" s="380">
        <v>680382384.62391341</v>
      </c>
      <c r="E43" s="380">
        <v>102573695.86808968</v>
      </c>
      <c r="F43" s="381">
        <v>0.1775218993140415</v>
      </c>
      <c r="G43" s="389">
        <v>32.806000085672054</v>
      </c>
      <c r="H43" s="389">
        <v>2.0482632546950086</v>
      </c>
      <c r="I43" s="390">
        <v>2.4147397674908486</v>
      </c>
      <c r="J43" s="390">
        <v>7.7924872675568135E-2</v>
      </c>
      <c r="K43" s="381">
        <v>3.3346617589806102E-2</v>
      </c>
      <c r="L43" s="382">
        <v>1642946401.2516179</v>
      </c>
      <c r="M43" s="382">
        <v>292714451.01332259</v>
      </c>
      <c r="N43" s="381">
        <v>0.21678827179408913</v>
      </c>
      <c r="O43" s="380">
        <v>326149783.3211624</v>
      </c>
      <c r="P43" s="380">
        <v>46638169.672780037</v>
      </c>
      <c r="Q43" s="381">
        <v>0.16685592796673387</v>
      </c>
    </row>
    <row r="44" spans="1:17">
      <c r="A44" s="403"/>
      <c r="B44" s="403"/>
      <c r="C44" s="252" t="s">
        <v>161</v>
      </c>
      <c r="D44" s="380">
        <v>915665637.66367269</v>
      </c>
      <c r="E44" s="380">
        <v>51679580.456463695</v>
      </c>
      <c r="F44" s="384">
        <v>5.9815294500834087E-2</v>
      </c>
      <c r="G44" s="391">
        <v>44.150653612594432</v>
      </c>
      <c r="H44" s="391">
        <v>-1.8407900786284799</v>
      </c>
      <c r="I44" s="392">
        <v>2.752688982674226</v>
      </c>
      <c r="J44" s="392">
        <v>8.6998690881298302E-2</v>
      </c>
      <c r="K44" s="384">
        <v>3.2636458612295687E-2</v>
      </c>
      <c r="L44" s="385">
        <v>2520542712.6101618</v>
      </c>
      <c r="M44" s="385">
        <v>217423467.6684556</v>
      </c>
      <c r="N44" s="384">
        <v>9.4403912496488551E-2</v>
      </c>
      <c r="O44" s="380">
        <v>495982109.26894051</v>
      </c>
      <c r="P44" s="380">
        <v>19834538.462463439</v>
      </c>
      <c r="Q44" s="384">
        <v>4.1656284056786431E-2</v>
      </c>
    </row>
    <row r="45" spans="1:17">
      <c r="A45" s="403" t="s">
        <v>61</v>
      </c>
      <c r="B45" s="403" t="s">
        <v>126</v>
      </c>
      <c r="C45" s="252" t="s">
        <v>120</v>
      </c>
      <c r="D45" s="380">
        <v>45774347.691578738</v>
      </c>
      <c r="E45" s="380">
        <v>535691.77561862767</v>
      </c>
      <c r="F45" s="381">
        <v>1.1841460909311336E-2</v>
      </c>
      <c r="G45" s="389">
        <v>24.620969097080614</v>
      </c>
      <c r="H45" s="389">
        <v>-1.4656855298805702</v>
      </c>
      <c r="I45" s="390">
        <v>3.7237421161201496</v>
      </c>
      <c r="J45" s="390">
        <v>0.16126746475249254</v>
      </c>
      <c r="K45" s="381">
        <v>4.5268382384301573E-2</v>
      </c>
      <c r="L45" s="382">
        <v>170451866.3370589</v>
      </c>
      <c r="M45" s="382">
        <v>9290301.3745075166</v>
      </c>
      <c r="N45" s="381">
        <v>5.7645887074044458E-2</v>
      </c>
      <c r="O45" s="380">
        <v>135980412.36427402</v>
      </c>
      <c r="P45" s="380">
        <v>1442034.4515964389</v>
      </c>
      <c r="Q45" s="381">
        <v>1.0718387377409844E-2</v>
      </c>
    </row>
    <row r="46" spans="1:17">
      <c r="A46" s="403"/>
      <c r="B46" s="403"/>
      <c r="C46" s="252" t="s">
        <v>121</v>
      </c>
      <c r="D46" s="380">
        <v>19774147.535795286</v>
      </c>
      <c r="E46" s="380">
        <v>-416266.48829289526</v>
      </c>
      <c r="F46" s="384">
        <v>-2.0617035777288586E-2</v>
      </c>
      <c r="G46" s="391">
        <v>10.636059276700463</v>
      </c>
      <c r="H46" s="391">
        <v>-1.0066464305644391</v>
      </c>
      <c r="I46" s="392">
        <v>3.3854750166280745</v>
      </c>
      <c r="J46" s="392">
        <v>0.1070073838733423</v>
      </c>
      <c r="K46" s="384">
        <v>3.2639451066786757E-2</v>
      </c>
      <c r="L46" s="385">
        <v>66944882.457552545</v>
      </c>
      <c r="M46" s="385">
        <v>751263.58766222</v>
      </c>
      <c r="N46" s="384">
        <v>1.1349486559103197E-2</v>
      </c>
      <c r="O46" s="380">
        <v>14559094.774449348</v>
      </c>
      <c r="P46" s="380">
        <v>-114508.71295737103</v>
      </c>
      <c r="Q46" s="384">
        <v>-7.8037213596268617E-3</v>
      </c>
    </row>
    <row r="47" spans="1:17">
      <c r="A47" s="403"/>
      <c r="B47" s="403"/>
      <c r="C47" s="252" t="s">
        <v>122</v>
      </c>
      <c r="D47" s="380">
        <v>33880056.796403036</v>
      </c>
      <c r="E47" s="380">
        <v>2196086.0467467457</v>
      </c>
      <c r="F47" s="381">
        <v>6.9312210394922455E-2</v>
      </c>
      <c r="G47" s="389">
        <v>18.223303519517732</v>
      </c>
      <c r="H47" s="389">
        <v>-4.7106717525281283E-2</v>
      </c>
      <c r="I47" s="390">
        <v>3.2043463715699319</v>
      </c>
      <c r="J47" s="390">
        <v>9.5482650938496061E-2</v>
      </c>
      <c r="K47" s="381">
        <v>3.0713038434216973E-2</v>
      </c>
      <c r="L47" s="382">
        <v>108563437.06413728</v>
      </c>
      <c r="M47" s="382">
        <v>10062289.874983251</v>
      </c>
      <c r="N47" s="381">
        <v>0.10215403741095933</v>
      </c>
      <c r="O47" s="380">
        <v>23103571.260790229</v>
      </c>
      <c r="P47" s="380">
        <v>2122102.6955073141</v>
      </c>
      <c r="Q47" s="381">
        <v>0.10114176178395164</v>
      </c>
    </row>
    <row r="48" spans="1:17">
      <c r="A48" s="403"/>
      <c r="B48" s="403"/>
      <c r="C48" s="252" t="s">
        <v>123</v>
      </c>
      <c r="D48" s="380">
        <v>58663809.54304181</v>
      </c>
      <c r="E48" s="380">
        <v>5132002.7853370607</v>
      </c>
      <c r="F48" s="384">
        <v>9.5868290202972078E-2</v>
      </c>
      <c r="G48" s="391">
        <v>31.553914249268026</v>
      </c>
      <c r="H48" s="391">
        <v>0.68505384281195703</v>
      </c>
      <c r="I48" s="392">
        <v>2.5779960877814818</v>
      </c>
      <c r="J48" s="392">
        <v>0.13809045445463797</v>
      </c>
      <c r="K48" s="384">
        <v>5.6596637414353515E-2</v>
      </c>
      <c r="L48" s="385">
        <v>151235071.49631974</v>
      </c>
      <c r="M48" s="385">
        <v>20622514.62603192</v>
      </c>
      <c r="N48" s="384">
        <v>0.15789075047747725</v>
      </c>
      <c r="O48" s="380">
        <v>29364044.841197252</v>
      </c>
      <c r="P48" s="380">
        <v>2569178.0807036534</v>
      </c>
      <c r="Q48" s="384">
        <v>9.5883219113134549E-2</v>
      </c>
    </row>
    <row r="49" spans="1:17">
      <c r="A49" s="403"/>
      <c r="B49" s="403"/>
      <c r="C49" s="252" t="s">
        <v>159</v>
      </c>
      <c r="D49" s="380">
        <v>58466833.800544649</v>
      </c>
      <c r="E49" s="380">
        <v>5009055.8680193573</v>
      </c>
      <c r="F49" s="381">
        <v>9.3701161210662659E-2</v>
      </c>
      <c r="G49" s="389">
        <v>31.447965526599731</v>
      </c>
      <c r="H49" s="389">
        <v>0.62179348821728198</v>
      </c>
      <c r="I49" s="390">
        <v>3.8376879975333451</v>
      </c>
      <c r="J49" s="390">
        <v>0.18252824954866886</v>
      </c>
      <c r="K49" s="381">
        <v>4.99371469740299E-2</v>
      </c>
      <c r="L49" s="382">
        <v>224377466.33012709</v>
      </c>
      <c r="M49" s="382">
        <v>28980748.214457154</v>
      </c>
      <c r="N49" s="381">
        <v>0.14831747684370666</v>
      </c>
      <c r="O49" s="380">
        <v>161577187.49642682</v>
      </c>
      <c r="P49" s="380">
        <v>10036430.103631586</v>
      </c>
      <c r="Q49" s="381">
        <v>6.6229246021366081E-2</v>
      </c>
    </row>
    <row r="50" spans="1:17">
      <c r="A50" s="403"/>
      <c r="B50" s="403"/>
      <c r="C50" s="252" t="s">
        <v>160</v>
      </c>
      <c r="D50" s="380">
        <v>66983077.337248221</v>
      </c>
      <c r="E50" s="380">
        <v>5856007.0015018433</v>
      </c>
      <c r="F50" s="384">
        <v>9.5800550710792381E-2</v>
      </c>
      <c r="G50" s="391">
        <v>36.028657104187552</v>
      </c>
      <c r="H50" s="391">
        <v>0.7800242719285464</v>
      </c>
      <c r="I50" s="392">
        <v>2.6385586228110145</v>
      </c>
      <c r="J50" s="392">
        <v>0.13531599606896449</v>
      </c>
      <c r="K50" s="384">
        <v>5.4056284685866492E-2</v>
      </c>
      <c r="L50" s="385">
        <v>176738776.29061335</v>
      </c>
      <c r="M50" s="385">
        <v>23722888.178313553</v>
      </c>
      <c r="N50" s="384">
        <v>0.15503545723894438</v>
      </c>
      <c r="O50" s="380">
        <v>34084912.314305425</v>
      </c>
      <c r="P50" s="380">
        <v>3046286.9170301333</v>
      </c>
      <c r="Q50" s="384">
        <v>9.8145033101161433E-2</v>
      </c>
    </row>
    <row r="51" spans="1:17">
      <c r="A51" s="403"/>
      <c r="B51" s="403"/>
      <c r="C51" s="252" t="s">
        <v>161</v>
      </c>
      <c r="D51" s="380">
        <v>60415166.931443475</v>
      </c>
      <c r="E51" s="380">
        <v>1658779.4093875289</v>
      </c>
      <c r="F51" s="381">
        <v>2.8231473705984E-2</v>
      </c>
      <c r="G51" s="389">
        <v>32.495929118126853</v>
      </c>
      <c r="H51" s="389">
        <v>-1.3856608049506605</v>
      </c>
      <c r="I51" s="390">
        <v>3.2377471476977471</v>
      </c>
      <c r="J51" s="390">
        <v>0.10380714987588391</v>
      </c>
      <c r="K51" s="381">
        <v>3.3123528193912927E-2</v>
      </c>
      <c r="L51" s="382">
        <v>195609034.40996435</v>
      </c>
      <c r="M51" s="382">
        <v>11470041.42707178</v>
      </c>
      <c r="N51" s="381">
        <v>6.2290127915152677E-2</v>
      </c>
      <c r="O51" s="380">
        <v>42411668.148412347</v>
      </c>
      <c r="P51" s="380">
        <v>2039764.869561471</v>
      </c>
      <c r="Q51" s="381">
        <v>5.0524367292587295E-2</v>
      </c>
    </row>
    <row r="52" spans="1:17">
      <c r="A52" s="403"/>
      <c r="B52" s="403" t="s">
        <v>127</v>
      </c>
      <c r="C52" s="252" t="s">
        <v>120</v>
      </c>
      <c r="D52" s="380">
        <v>588851811.75951469</v>
      </c>
      <c r="E52" s="380">
        <v>16511393.572614074</v>
      </c>
      <c r="F52" s="384">
        <v>2.8848903638362643E-2</v>
      </c>
      <c r="G52" s="391">
        <v>25.397346803397856</v>
      </c>
      <c r="H52" s="391">
        <v>-1.1622963422485384</v>
      </c>
      <c r="I52" s="392">
        <v>3.6210134155268952</v>
      </c>
      <c r="J52" s="392">
        <v>0.13928564847012614</v>
      </c>
      <c r="K52" s="384">
        <v>4.0004749879646494E-2</v>
      </c>
      <c r="L52" s="385">
        <v>2132240310.1385207</v>
      </c>
      <c r="M52" s="385">
        <v>139506783.92830586</v>
      </c>
      <c r="N52" s="384">
        <v>7.0007746692363926E-2</v>
      </c>
      <c r="O52" s="380">
        <v>1751035299.9693818</v>
      </c>
      <c r="P52" s="380">
        <v>58430608.399413109</v>
      </c>
      <c r="Q52" s="384">
        <v>3.4521119249182768E-2</v>
      </c>
    </row>
    <row r="53" spans="1:17">
      <c r="A53" s="403"/>
      <c r="B53" s="403"/>
      <c r="C53" s="252" t="s">
        <v>121</v>
      </c>
      <c r="D53" s="380">
        <v>265069651.672609</v>
      </c>
      <c r="E53" s="380">
        <v>-7218778.8929233253</v>
      </c>
      <c r="F53" s="381">
        <v>-2.6511515299898002E-2</v>
      </c>
      <c r="G53" s="389">
        <v>11.432529774289756</v>
      </c>
      <c r="H53" s="389">
        <v>-1.2031033536628595</v>
      </c>
      <c r="I53" s="390">
        <v>3.3150377396727309</v>
      </c>
      <c r="J53" s="390">
        <v>1.5502674471621347E-2</v>
      </c>
      <c r="K53" s="381">
        <v>4.6984421032896179E-3</v>
      </c>
      <c r="L53" s="382">
        <v>878715898.9366039</v>
      </c>
      <c r="M53" s="382">
        <v>-19709325.562947631</v>
      </c>
      <c r="N53" s="381">
        <v>-2.1937636016315421E-2</v>
      </c>
      <c r="O53" s="380">
        <v>192474501.01822257</v>
      </c>
      <c r="P53" s="380">
        <v>-5535169.8847151101</v>
      </c>
      <c r="Q53" s="381">
        <v>-2.7954038100635972E-2</v>
      </c>
    </row>
    <row r="54" spans="1:17">
      <c r="A54" s="403"/>
      <c r="B54" s="403"/>
      <c r="C54" s="252" t="s">
        <v>122</v>
      </c>
      <c r="D54" s="380">
        <v>432375335.68825459</v>
      </c>
      <c r="E54" s="380">
        <v>27371681.46133858</v>
      </c>
      <c r="F54" s="384">
        <v>6.7583788876143663E-2</v>
      </c>
      <c r="G54" s="391">
        <v>18.648471704447861</v>
      </c>
      <c r="H54" s="391">
        <v>-0.14585451669450578</v>
      </c>
      <c r="I54" s="392">
        <v>3.1187192298254915</v>
      </c>
      <c r="J54" s="392">
        <v>6.0933236529721047E-2</v>
      </c>
      <c r="K54" s="384">
        <v>1.9927240383505528E-2</v>
      </c>
      <c r="L54" s="385">
        <v>1348457273.9132118</v>
      </c>
      <c r="M54" s="385">
        <v>110042772.78454471</v>
      </c>
      <c r="N54" s="384">
        <v>8.8857787666612301E-2</v>
      </c>
      <c r="O54" s="380">
        <v>290799553.16890621</v>
      </c>
      <c r="P54" s="380">
        <v>20210899.199552894</v>
      </c>
      <c r="Q54" s="384">
        <v>7.4692337993750343E-2</v>
      </c>
    </row>
    <row r="55" spans="1:17">
      <c r="A55" s="403"/>
      <c r="B55" s="403"/>
      <c r="C55" s="252" t="s">
        <v>123</v>
      </c>
      <c r="D55" s="380">
        <v>705833698.01704621</v>
      </c>
      <c r="E55" s="380">
        <v>85674495.823614001</v>
      </c>
      <c r="F55" s="381">
        <v>0.13814919704584419</v>
      </c>
      <c r="G55" s="389">
        <v>30.442808964956981</v>
      </c>
      <c r="H55" s="389">
        <v>1.6641196039557897</v>
      </c>
      <c r="I55" s="390">
        <v>2.5001943064476251</v>
      </c>
      <c r="J55" s="390">
        <v>6.9456454807767187E-2</v>
      </c>
      <c r="K55" s="381">
        <v>2.8574226859103508E-2</v>
      </c>
      <c r="L55" s="382">
        <v>1764721393.0810914</v>
      </c>
      <c r="M55" s="382">
        <v>257276946.26673985</v>
      </c>
      <c r="N55" s="381">
        <v>0.17067093040173881</v>
      </c>
      <c r="O55" s="380">
        <v>353311962.40410942</v>
      </c>
      <c r="P55" s="380">
        <v>42944673.013345718</v>
      </c>
      <c r="Q55" s="381">
        <v>0.13836726511239017</v>
      </c>
    </row>
    <row r="56" spans="1:17">
      <c r="A56" s="403"/>
      <c r="B56" s="403"/>
      <c r="C56" s="252" t="s">
        <v>159</v>
      </c>
      <c r="D56" s="380">
        <v>722566084.09806192</v>
      </c>
      <c r="E56" s="380">
        <v>47431635.140925288</v>
      </c>
      <c r="F56" s="384">
        <v>7.0255095432016176E-2</v>
      </c>
      <c r="G56" s="391">
        <v>31.16448155500661</v>
      </c>
      <c r="H56" s="391">
        <v>-0.16535200180957688</v>
      </c>
      <c r="I56" s="392">
        <v>3.7264943781175712</v>
      </c>
      <c r="J56" s="392">
        <v>0.14944635524905303</v>
      </c>
      <c r="K56" s="384">
        <v>4.1779242071569536E-2</v>
      </c>
      <c r="L56" s="385">
        <v>2692638450.209856</v>
      </c>
      <c r="M56" s="385">
        <v>277650104.39730406</v>
      </c>
      <c r="N56" s="384">
        <v>0.11496954214240124</v>
      </c>
      <c r="O56" s="380">
        <v>2024353518.2123826</v>
      </c>
      <c r="P56" s="380">
        <v>118568333.83013868</v>
      </c>
      <c r="Q56" s="384">
        <v>6.2214952032262939E-2</v>
      </c>
    </row>
    <row r="57" spans="1:17">
      <c r="A57" s="403"/>
      <c r="B57" s="403"/>
      <c r="C57" s="252" t="s">
        <v>160</v>
      </c>
      <c r="D57" s="380">
        <v>807189382.46548676</v>
      </c>
      <c r="E57" s="380">
        <v>91546134.528956652</v>
      </c>
      <c r="F57" s="381">
        <v>0.12792146756490577</v>
      </c>
      <c r="G57" s="389">
        <v>34.814308580014774</v>
      </c>
      <c r="H57" s="389">
        <v>1.6046510391442652</v>
      </c>
      <c r="I57" s="390">
        <v>2.5569485790168969</v>
      </c>
      <c r="J57" s="390">
        <v>6.0926158651946061E-2</v>
      </c>
      <c r="K57" s="381">
        <v>2.4409299433711763E-2</v>
      </c>
      <c r="L57" s="382">
        <v>2063941744.4926529</v>
      </c>
      <c r="M57" s="382">
        <v>277680152.66028047</v>
      </c>
      <c r="N57" s="381">
        <v>0.15545324040440922</v>
      </c>
      <c r="O57" s="380">
        <v>410154381.13875777</v>
      </c>
      <c r="P57" s="380">
        <v>46694694.273387909</v>
      </c>
      <c r="Q57" s="381">
        <v>0.12847282920453357</v>
      </c>
    </row>
    <row r="58" spans="1:17">
      <c r="A58" s="403"/>
      <c r="B58" s="403"/>
      <c r="C58" s="252" t="s">
        <v>161</v>
      </c>
      <c r="D58" s="380">
        <v>788060448.24756634</v>
      </c>
      <c r="E58" s="380">
        <v>25137938.694795609</v>
      </c>
      <c r="F58" s="384">
        <v>3.2949530758414253E-2</v>
      </c>
      <c r="G58" s="391">
        <v>33.989272184422745</v>
      </c>
      <c r="H58" s="391">
        <v>-1.4143948599089455</v>
      </c>
      <c r="I58" s="392">
        <v>3.1581293807418769</v>
      </c>
      <c r="J58" s="392">
        <v>4.1400407260826722E-2</v>
      </c>
      <c r="K58" s="384">
        <v>1.3283287579088704E-2</v>
      </c>
      <c r="L58" s="385">
        <v>2488796855.4112525</v>
      </c>
      <c r="M58" s="385">
        <v>110974165.36725855</v>
      </c>
      <c r="N58" s="384">
        <v>4.6670496430162897E-2</v>
      </c>
      <c r="O58" s="380">
        <v>546184922.35943615</v>
      </c>
      <c r="P58" s="380">
        <v>18348021.466140032</v>
      </c>
      <c r="Q58" s="384">
        <v>3.4760778253828714E-2</v>
      </c>
    </row>
    <row r="59" spans="1:17">
      <c r="A59" s="403"/>
      <c r="B59" s="403" t="s">
        <v>128</v>
      </c>
      <c r="C59" s="252" t="s">
        <v>120</v>
      </c>
      <c r="D59" s="380">
        <v>280440096.72235924</v>
      </c>
      <c r="E59" s="380">
        <v>3401197.9372109771</v>
      </c>
      <c r="F59" s="381">
        <v>1.2276968873777921E-2</v>
      </c>
      <c r="G59" s="389">
        <v>24.719783947130654</v>
      </c>
      <c r="H59" s="389">
        <v>-1.74864869504502</v>
      </c>
      <c r="I59" s="390">
        <v>3.6639709203674182</v>
      </c>
      <c r="J59" s="390">
        <v>0.1717446552657651</v>
      </c>
      <c r="K59" s="381">
        <v>4.9179131656512491E-2</v>
      </c>
      <c r="L59" s="382">
        <v>1027524359.2957504</v>
      </c>
      <c r="M59" s="382">
        <v>60041840.503417134</v>
      </c>
      <c r="N59" s="381">
        <v>6.2059871198876834E-2</v>
      </c>
      <c r="O59" s="380">
        <v>833942254.52411211</v>
      </c>
      <c r="P59" s="380">
        <v>12985216.13530004</v>
      </c>
      <c r="Q59" s="381">
        <v>1.5817168899342739E-2</v>
      </c>
    </row>
    <row r="60" spans="1:17">
      <c r="A60" s="403"/>
      <c r="B60" s="403"/>
      <c r="C60" s="252" t="s">
        <v>121</v>
      </c>
      <c r="D60" s="380">
        <v>124916161.22134006</v>
      </c>
      <c r="E60" s="380">
        <v>-1610089.2916867137</v>
      </c>
      <c r="F60" s="384">
        <v>-1.2725337905440766E-2</v>
      </c>
      <c r="G60" s="391">
        <v>11.0109094704583</v>
      </c>
      <c r="H60" s="391">
        <v>-1.077470731227038</v>
      </c>
      <c r="I60" s="392">
        <v>3.3370337307641469</v>
      </c>
      <c r="J60" s="392">
        <v>4.8873736682179203E-2</v>
      </c>
      <c r="K60" s="384">
        <v>1.4863551886204498E-2</v>
      </c>
      <c r="L60" s="385">
        <v>416849443.51318407</v>
      </c>
      <c r="M60" s="385">
        <v>810888.37505638599</v>
      </c>
      <c r="N60" s="384">
        <v>1.9490702605367079E-3</v>
      </c>
      <c r="O60" s="380">
        <v>91036218.816268235</v>
      </c>
      <c r="P60" s="380">
        <v>-769722.30915187299</v>
      </c>
      <c r="Q60" s="384">
        <v>-8.3842319975819622E-3</v>
      </c>
    </row>
    <row r="61" spans="1:17">
      <c r="A61" s="403"/>
      <c r="B61" s="403"/>
      <c r="C61" s="252" t="s">
        <v>122</v>
      </c>
      <c r="D61" s="380">
        <v>214827926.25609076</v>
      </c>
      <c r="E61" s="380">
        <v>17890909.339188963</v>
      </c>
      <c r="F61" s="381">
        <v>9.0845843098852713E-2</v>
      </c>
      <c r="G61" s="389">
        <v>18.936307557040145</v>
      </c>
      <c r="H61" s="389">
        <v>0.12084810396687828</v>
      </c>
      <c r="I61" s="390">
        <v>3.1147089508834269</v>
      </c>
      <c r="J61" s="390">
        <v>4.752720074532446E-2</v>
      </c>
      <c r="K61" s="381">
        <v>1.5495397605043948E-2</v>
      </c>
      <c r="L61" s="382">
        <v>669126464.80957067</v>
      </c>
      <c r="M61" s="382">
        <v>65084840.595410705</v>
      </c>
      <c r="N61" s="381">
        <v>0.10774893316347881</v>
      </c>
      <c r="O61" s="380">
        <v>145260095.75023356</v>
      </c>
      <c r="P61" s="380">
        <v>13193029.152500778</v>
      </c>
      <c r="Q61" s="381">
        <v>9.989643513992659E-2</v>
      </c>
    </row>
    <row r="62" spans="1:17">
      <c r="A62" s="403"/>
      <c r="B62" s="403"/>
      <c r="C62" s="252" t="s">
        <v>123</v>
      </c>
      <c r="D62" s="380">
        <v>349876603.96199715</v>
      </c>
      <c r="E62" s="380">
        <v>41987532.995630324</v>
      </c>
      <c r="F62" s="384">
        <v>0.13637227480613287</v>
      </c>
      <c r="G62" s="391">
        <v>30.840361842618062</v>
      </c>
      <c r="H62" s="391">
        <v>1.4244885776316245</v>
      </c>
      <c r="I62" s="392">
        <v>2.5249190143738076</v>
      </c>
      <c r="J62" s="392">
        <v>8.7001135075810865E-2</v>
      </c>
      <c r="K62" s="384">
        <v>3.5686655327727038E-2</v>
      </c>
      <c r="L62" s="385">
        <v>883410090.02818084</v>
      </c>
      <c r="M62" s="385">
        <v>132801819.07882535</v>
      </c>
      <c r="N62" s="384">
        <v>0.17692560050112432</v>
      </c>
      <c r="O62" s="380">
        <v>175119813.03761303</v>
      </c>
      <c r="P62" s="380">
        <v>21014507.188670516</v>
      </c>
      <c r="Q62" s="384">
        <v>0.13636459220469285</v>
      </c>
    </row>
    <row r="63" spans="1:17">
      <c r="A63" s="403"/>
      <c r="B63" s="403"/>
      <c r="C63" s="252" t="s">
        <v>159</v>
      </c>
      <c r="D63" s="380">
        <v>351803757.86688989</v>
      </c>
      <c r="E63" s="380">
        <v>24463263.027635098</v>
      </c>
      <c r="F63" s="381">
        <v>7.4733384391222762E-2</v>
      </c>
      <c r="G63" s="389">
        <v>31.010233514745536</v>
      </c>
      <c r="H63" s="389">
        <v>-0.2640383535836861</v>
      </c>
      <c r="I63" s="390">
        <v>3.7727659288296778</v>
      </c>
      <c r="J63" s="390">
        <v>0.18576063388042563</v>
      </c>
      <c r="K63" s="381">
        <v>5.1787108912827437E-2</v>
      </c>
      <c r="L63" s="382">
        <v>1327273231.3144479</v>
      </c>
      <c r="M63" s="382">
        <v>153101143.07473254</v>
      </c>
      <c r="N63" s="381">
        <v>0.13039071922094259</v>
      </c>
      <c r="O63" s="380">
        <v>978541389.17666101</v>
      </c>
      <c r="P63" s="380">
        <v>53593726.450312257</v>
      </c>
      <c r="Q63" s="381">
        <v>5.7942442161906707E-2</v>
      </c>
    </row>
    <row r="64" spans="1:17">
      <c r="A64" s="403"/>
      <c r="B64" s="403"/>
      <c r="C64" s="252" t="s">
        <v>160</v>
      </c>
      <c r="D64" s="380">
        <v>399375003.63959271</v>
      </c>
      <c r="E64" s="380">
        <v>45464804.717554092</v>
      </c>
      <c r="F64" s="384">
        <v>0.12846423995701051</v>
      </c>
      <c r="G64" s="391">
        <v>35.203467404410318</v>
      </c>
      <c r="H64" s="391">
        <v>1.3907129405987106</v>
      </c>
      <c r="I64" s="392">
        <v>2.5825196781929152</v>
      </c>
      <c r="J64" s="392">
        <v>8.2169639341600931E-2</v>
      </c>
      <c r="K64" s="384">
        <v>3.2863254370316279E-2</v>
      </c>
      <c r="L64" s="385">
        <v>1031393805.8776152</v>
      </c>
      <c r="M64" s="385">
        <v>146494426.25301969</v>
      </c>
      <c r="N64" s="384">
        <v>0.16554924732252341</v>
      </c>
      <c r="O64" s="380">
        <v>203147766.42275783</v>
      </c>
      <c r="P64" s="380">
        <v>23272323.486005515</v>
      </c>
      <c r="Q64" s="384">
        <v>0.1293802150312898</v>
      </c>
    </row>
    <row r="65" spans="1:17">
      <c r="A65" s="403"/>
      <c r="B65" s="403"/>
      <c r="C65" s="252" t="s">
        <v>161</v>
      </c>
      <c r="D65" s="380">
        <v>383007432.13834971</v>
      </c>
      <c r="E65" s="380">
        <v>18023658.988839746</v>
      </c>
      <c r="F65" s="381">
        <v>4.9382083026076426E-2</v>
      </c>
      <c r="G65" s="389">
        <v>33.760724957881692</v>
      </c>
      <c r="H65" s="389">
        <v>-1.1100042337866896</v>
      </c>
      <c r="I65" s="390">
        <v>3.1632778455020252</v>
      </c>
      <c r="J65" s="390">
        <v>4.7360820999045039E-2</v>
      </c>
      <c r="K65" s="381">
        <v>1.5199641269844008E-2</v>
      </c>
      <c r="L65" s="382">
        <v>1211558924.745862</v>
      </c>
      <c r="M65" s="382">
        <v>74299772.321970224</v>
      </c>
      <c r="N65" s="381">
        <v>6.5332314243074466E-2</v>
      </c>
      <c r="O65" s="380">
        <v>266315764.63821238</v>
      </c>
      <c r="P65" s="380">
        <v>13731830.123004049</v>
      </c>
      <c r="Q65" s="381">
        <v>5.4365413815252929E-2</v>
      </c>
    </row>
    <row r="66" spans="1:17">
      <c r="A66" s="403" t="s">
        <v>62</v>
      </c>
      <c r="B66" s="403" t="s">
        <v>126</v>
      </c>
      <c r="C66" s="252" t="s">
        <v>120</v>
      </c>
      <c r="D66" s="380">
        <v>350519.34609518258</v>
      </c>
      <c r="E66" s="380">
        <v>-67158.593629814626</v>
      </c>
      <c r="F66" s="384">
        <v>-0.16079037756706144</v>
      </c>
      <c r="G66" s="391">
        <v>33.205745671754649</v>
      </c>
      <c r="H66" s="391">
        <v>-16.082143447456538</v>
      </c>
      <c r="I66" s="392">
        <v>6.3382628057268695</v>
      </c>
      <c r="J66" s="392">
        <v>0.65250479248184856</v>
      </c>
      <c r="K66" s="384">
        <v>0.11476126682877344</v>
      </c>
      <c r="L66" s="385">
        <v>2221683.7340427996</v>
      </c>
      <c r="M66" s="385">
        <v>-153131.95870427415</v>
      </c>
      <c r="N66" s="384">
        <v>-6.4481618161760748E-2</v>
      </c>
      <c r="O66" s="380">
        <v>1025177.3051379919</v>
      </c>
      <c r="P66" s="380">
        <v>-168246.20196565799</v>
      </c>
      <c r="Q66" s="384">
        <v>-0.14097778446980572</v>
      </c>
    </row>
    <row r="67" spans="1:17">
      <c r="A67" s="403"/>
      <c r="B67" s="403"/>
      <c r="C67" s="252" t="s">
        <v>121</v>
      </c>
      <c r="D67" s="380">
        <v>1889.6702638364911</v>
      </c>
      <c r="E67" s="380">
        <v>-478.64398419710346</v>
      </c>
      <c r="F67" s="381">
        <v>-0.20210324056215107</v>
      </c>
      <c r="G67" s="389">
        <v>0.17901411400953887</v>
      </c>
      <c r="H67" s="389">
        <v>-0.100457696575869</v>
      </c>
      <c r="I67" s="390">
        <v>1.0306605878031221</v>
      </c>
      <c r="J67" s="390">
        <v>-0.20755493963518123</v>
      </c>
      <c r="K67" s="381">
        <v>-0.16762424233572948</v>
      </c>
      <c r="L67" s="382">
        <v>1947.6086648797989</v>
      </c>
      <c r="M67" s="382">
        <v>-984.87481088876734</v>
      </c>
      <c r="N67" s="381">
        <v>-0.33585008032505426</v>
      </c>
      <c r="O67" s="380">
        <v>1187.8823870420456</v>
      </c>
      <c r="P67" s="380">
        <v>-12.959251284599304</v>
      </c>
      <c r="Q67" s="381">
        <v>-1.0791807071794937E-2</v>
      </c>
    </row>
    <row r="68" spans="1:17">
      <c r="A68" s="403"/>
      <c r="B68" s="403"/>
      <c r="C68" s="252" t="s">
        <v>122</v>
      </c>
      <c r="D68" s="380">
        <v>3460.6965214267375</v>
      </c>
      <c r="E68" s="380">
        <v>397.55124503821116</v>
      </c>
      <c r="F68" s="384">
        <v>0.12978530535349841</v>
      </c>
      <c r="G68" s="391">
        <v>0.32784212859514289</v>
      </c>
      <c r="H68" s="391">
        <v>-3.362289117122802E-2</v>
      </c>
      <c r="I68" s="392">
        <v>1.9219454152574351</v>
      </c>
      <c r="J68" s="392">
        <v>0.91040118276623172</v>
      </c>
      <c r="K68" s="384">
        <v>0.90001124372398489</v>
      </c>
      <c r="L68" s="385">
        <v>6651.269812953472</v>
      </c>
      <c r="M68" s="385">
        <v>3552.7628753399849</v>
      </c>
      <c r="N68" s="384">
        <v>1.1466047831657824</v>
      </c>
      <c r="O68" s="380">
        <v>1733.3588669300079</v>
      </c>
      <c r="P68" s="380">
        <v>456.20192885398865</v>
      </c>
      <c r="Q68" s="384">
        <v>0.35720115144285774</v>
      </c>
    </row>
    <row r="69" spans="1:17">
      <c r="A69" s="403"/>
      <c r="B69" s="403"/>
      <c r="C69" s="252" t="s">
        <v>123</v>
      </c>
      <c r="D69" s="380">
        <v>44375.40822404623</v>
      </c>
      <c r="E69" s="380">
        <v>-9343.0586377382278</v>
      </c>
      <c r="F69" s="381">
        <v>-0.17392638292856638</v>
      </c>
      <c r="G69" s="389">
        <v>4.2038150988899732</v>
      </c>
      <c r="H69" s="389">
        <v>-2.1352073548237698</v>
      </c>
      <c r="I69" s="390">
        <v>4.2085784197091902</v>
      </c>
      <c r="J69" s="390">
        <v>-6.8412839911178303E-2</v>
      </c>
      <c r="K69" s="381">
        <v>-1.5995552891836098E-2</v>
      </c>
      <c r="L69" s="382">
        <v>186757.38541750668</v>
      </c>
      <c r="M69" s="382">
        <v>-42996.027830551873</v>
      </c>
      <c r="N69" s="381">
        <v>-0.18713988716298297</v>
      </c>
      <c r="O69" s="380">
        <v>24779.38164794445</v>
      </c>
      <c r="P69" s="380">
        <v>-5449.0499074459076</v>
      </c>
      <c r="Q69" s="381">
        <v>-0.18026240949554753</v>
      </c>
    </row>
    <row r="70" spans="1:17">
      <c r="A70" s="403"/>
      <c r="B70" s="403"/>
      <c r="C70" s="252" t="s">
        <v>159</v>
      </c>
      <c r="D70" s="380">
        <v>994112.35235749756</v>
      </c>
      <c r="E70" s="380">
        <v>218863.30869495694</v>
      </c>
      <c r="F70" s="384">
        <v>0.28231354876746717</v>
      </c>
      <c r="G70" s="391">
        <v>94.175235430711325</v>
      </c>
      <c r="H70" s="391">
        <v>2.6923361208462495</v>
      </c>
      <c r="I70" s="392">
        <v>6.5609667434613117</v>
      </c>
      <c r="J70" s="392">
        <v>0.28021896434778704</v>
      </c>
      <c r="K70" s="384">
        <v>4.4615541684327534E-2</v>
      </c>
      <c r="L70" s="385">
        <v>6522338.0830816347</v>
      </c>
      <c r="M70" s="385">
        <v>1653194.3738382487</v>
      </c>
      <c r="N70" s="384">
        <v>0.33952466235487999</v>
      </c>
      <c r="O70" s="380">
        <v>2400912.3691810369</v>
      </c>
      <c r="P70" s="380">
        <v>428972.26983629959</v>
      </c>
      <c r="Q70" s="384">
        <v>0.21753818484590087</v>
      </c>
    </row>
    <row r="71" spans="1:17">
      <c r="A71" s="403"/>
      <c r="B71" s="403"/>
      <c r="C71" s="252" t="s">
        <v>160</v>
      </c>
      <c r="D71" s="380">
        <v>55938.703433156013</v>
      </c>
      <c r="E71" s="380">
        <v>-10709.498807223688</v>
      </c>
      <c r="F71" s="381">
        <v>-0.16068698700375741</v>
      </c>
      <c r="G71" s="389">
        <v>5.299240627091355</v>
      </c>
      <c r="H71" s="389">
        <v>-2.5655491776597321</v>
      </c>
      <c r="I71" s="390">
        <v>4.2589789331481791</v>
      </c>
      <c r="J71" s="390">
        <v>1.6993058312626985E-2</v>
      </c>
      <c r="K71" s="381">
        <v>4.0059205320399022E-3</v>
      </c>
      <c r="L71" s="382">
        <v>238241.7594694352</v>
      </c>
      <c r="M71" s="382">
        <v>-44478.973017438664</v>
      </c>
      <c r="N71" s="381">
        <v>-0.15732476577218732</v>
      </c>
      <c r="O71" s="380">
        <v>32417.791461348534</v>
      </c>
      <c r="P71" s="380">
        <v>-6773.449688911438</v>
      </c>
      <c r="Q71" s="381">
        <v>-0.17283070120034988</v>
      </c>
    </row>
    <row r="72" spans="1:17">
      <c r="A72" s="403"/>
      <c r="B72" s="403"/>
      <c r="C72" s="252" t="s">
        <v>161</v>
      </c>
      <c r="D72" s="380">
        <v>5547.4227381400351</v>
      </c>
      <c r="E72" s="380">
        <v>19.576617395855465</v>
      </c>
      <c r="F72" s="384">
        <v>3.541454839415824E-3</v>
      </c>
      <c r="G72" s="391">
        <v>0.52552394219737608</v>
      </c>
      <c r="H72" s="391">
        <v>-0.12678694318643935</v>
      </c>
      <c r="I72" s="392">
        <v>1.6872687278348515</v>
      </c>
      <c r="J72" s="392">
        <v>0.56025690341966472</v>
      </c>
      <c r="K72" s="384">
        <v>0.49711714755999603</v>
      </c>
      <c r="L72" s="385">
        <v>9359.9929061436651</v>
      </c>
      <c r="M72" s="385">
        <v>3130.0449645173549</v>
      </c>
      <c r="N72" s="384">
        <v>0.50241912032739477</v>
      </c>
      <c r="O72" s="380">
        <v>3092.0069657564163</v>
      </c>
      <c r="P72" s="380">
        <v>558.61704218387604</v>
      </c>
      <c r="Q72" s="384">
        <v>0.22050180155296603</v>
      </c>
    </row>
    <row r="73" spans="1:17">
      <c r="A73" s="403"/>
      <c r="B73" s="403" t="s">
        <v>127</v>
      </c>
      <c r="C73" s="252" t="s">
        <v>120</v>
      </c>
      <c r="D73" s="380">
        <v>4922211.208392282</v>
      </c>
      <c r="E73" s="380">
        <v>-380908.65828986373</v>
      </c>
      <c r="F73" s="381">
        <v>-7.1827276747598048E-2</v>
      </c>
      <c r="G73" s="389">
        <v>44.751339189305263</v>
      </c>
      <c r="H73" s="389">
        <v>-6.0648554115872315</v>
      </c>
      <c r="I73" s="390">
        <v>5.8414091500975731</v>
      </c>
      <c r="J73" s="390">
        <v>0.19891410256321951</v>
      </c>
      <c r="K73" s="381">
        <v>3.5252862587826388E-2</v>
      </c>
      <c r="L73" s="382">
        <v>28752649.59141551</v>
      </c>
      <c r="M73" s="382">
        <v>-1170177.9928195402</v>
      </c>
      <c r="N73" s="381">
        <v>-3.9106531277012496E-2</v>
      </c>
      <c r="O73" s="380">
        <v>14130165.117769515</v>
      </c>
      <c r="P73" s="380">
        <v>-1067615.3642306849</v>
      </c>
      <c r="Q73" s="381">
        <v>-7.0248110603725128E-2</v>
      </c>
    </row>
    <row r="74" spans="1:17">
      <c r="A74" s="403"/>
      <c r="B74" s="403"/>
      <c r="C74" s="252" t="s">
        <v>121</v>
      </c>
      <c r="D74" s="380">
        <v>57879.14163026584</v>
      </c>
      <c r="E74" s="380">
        <v>35975.93064241606</v>
      </c>
      <c r="F74" s="384">
        <v>1.642495735550954</v>
      </c>
      <c r="G74" s="391">
        <v>0.52622063325232238</v>
      </c>
      <c r="H74" s="391">
        <v>0.31633704398332396</v>
      </c>
      <c r="I74" s="392">
        <v>1.544797208991993</v>
      </c>
      <c r="J74" s="392">
        <v>-0.32429619020300415</v>
      </c>
      <c r="K74" s="384">
        <v>-0.17350453987086778</v>
      </c>
      <c r="L74" s="385">
        <v>89411.536449286941</v>
      </c>
      <c r="M74" s="385">
        <v>48472.389370721583</v>
      </c>
      <c r="N74" s="384">
        <v>1.1840107288434554</v>
      </c>
      <c r="O74" s="380">
        <v>17613.794378995895</v>
      </c>
      <c r="P74" s="380">
        <v>4335.2115771770477</v>
      </c>
      <c r="Q74" s="384">
        <v>0.32648149594572906</v>
      </c>
    </row>
    <row r="75" spans="1:17">
      <c r="A75" s="403"/>
      <c r="B75" s="403"/>
      <c r="C75" s="252" t="s">
        <v>122</v>
      </c>
      <c r="D75" s="380">
        <v>49129.753162652261</v>
      </c>
      <c r="E75" s="380">
        <v>25267.375769893828</v>
      </c>
      <c r="F75" s="381">
        <v>1.0588792287545403</v>
      </c>
      <c r="G75" s="389">
        <v>0.44667369094606968</v>
      </c>
      <c r="H75" s="389">
        <v>0.21801674112890465</v>
      </c>
      <c r="I75" s="390">
        <v>1.2979283229128766</v>
      </c>
      <c r="J75" s="390">
        <v>0.34612884445870629</v>
      </c>
      <c r="K75" s="381">
        <v>0.36365731679203961</v>
      </c>
      <c r="L75" s="382">
        <v>63766.898127524852</v>
      </c>
      <c r="M75" s="382">
        <v>41054.69977042079</v>
      </c>
      <c r="N75" s="381">
        <v>1.8076057246822805</v>
      </c>
      <c r="O75" s="380">
        <v>19526.987424969673</v>
      </c>
      <c r="P75" s="380">
        <v>9584.0743803977966</v>
      </c>
      <c r="Q75" s="381">
        <v>0.96391010737341409</v>
      </c>
    </row>
    <row r="76" spans="1:17">
      <c r="A76" s="403"/>
      <c r="B76" s="403"/>
      <c r="C76" s="252" t="s">
        <v>123</v>
      </c>
      <c r="D76" s="380">
        <v>594155.55920208571</v>
      </c>
      <c r="E76" s="380">
        <v>-39458.043802399654</v>
      </c>
      <c r="F76" s="384">
        <v>-6.2274615973041743E-2</v>
      </c>
      <c r="G76" s="391">
        <v>5.4018927338448366</v>
      </c>
      <c r="H76" s="391">
        <v>-0.66959592971292103</v>
      </c>
      <c r="I76" s="392">
        <v>4.1427809249865346</v>
      </c>
      <c r="J76" s="392">
        <v>-7.6592431117157744E-2</v>
      </c>
      <c r="K76" s="384">
        <v>-1.8152560736622206E-2</v>
      </c>
      <c r="L76" s="385">
        <v>2461456.3171371082</v>
      </c>
      <c r="M76" s="385">
        <v>-211996.03744487977</v>
      </c>
      <c r="N76" s="384">
        <v>-7.9296732960863536E-2</v>
      </c>
      <c r="O76" s="380">
        <v>331824.69349960773</v>
      </c>
      <c r="P76" s="380">
        <v>-22652.644416408846</v>
      </c>
      <c r="Q76" s="384">
        <v>-6.3904351543555518E-2</v>
      </c>
    </row>
    <row r="77" spans="1:17">
      <c r="A77" s="403"/>
      <c r="B77" s="403"/>
      <c r="C77" s="252" t="s">
        <v>159</v>
      </c>
      <c r="D77" s="380">
        <v>10142899.435002949</v>
      </c>
      <c r="E77" s="380">
        <v>552085.18391664885</v>
      </c>
      <c r="F77" s="381">
        <v>5.7563953326915607E-2</v>
      </c>
      <c r="G77" s="389">
        <v>92.216346223608639</v>
      </c>
      <c r="H77" s="389">
        <v>0.31408951125324336</v>
      </c>
      <c r="I77" s="390">
        <v>6.4063428732431733</v>
      </c>
      <c r="J77" s="390">
        <v>0.27735428568325293</v>
      </c>
      <c r="K77" s="381">
        <v>4.5252863783463743E-2</v>
      </c>
      <c r="L77" s="382">
        <v>64978891.509453356</v>
      </c>
      <c r="M77" s="382">
        <v>6196900.4191383794</v>
      </c>
      <c r="N77" s="381">
        <v>0.10542175084912003</v>
      </c>
      <c r="O77" s="380">
        <v>25249708.975477371</v>
      </c>
      <c r="P77" s="380">
        <v>674489.92055434734</v>
      </c>
      <c r="Q77" s="381">
        <v>2.744593726904055E-2</v>
      </c>
    </row>
    <row r="78" spans="1:17">
      <c r="A78" s="403"/>
      <c r="B78" s="403"/>
      <c r="C78" s="252" t="s">
        <v>160</v>
      </c>
      <c r="D78" s="380">
        <v>747885.42434047069</v>
      </c>
      <c r="E78" s="380">
        <v>-50215.54951442976</v>
      </c>
      <c r="F78" s="384">
        <v>-6.2918792432847287E-2</v>
      </c>
      <c r="G78" s="391">
        <v>6.7995607832378413</v>
      </c>
      <c r="H78" s="391">
        <v>-0.84809859805882493</v>
      </c>
      <c r="I78" s="392">
        <v>4.1959736815122071</v>
      </c>
      <c r="J78" s="392">
        <v>1.2950534830594052E-2</v>
      </c>
      <c r="K78" s="384">
        <v>3.095974938811346E-3</v>
      </c>
      <c r="L78" s="385">
        <v>3138107.5573192039</v>
      </c>
      <c r="M78" s="385">
        <v>-200367.28970498173</v>
      </c>
      <c r="N78" s="384">
        <v>-6.0017612498588391E-2</v>
      </c>
      <c r="O78" s="380">
        <v>435473.09604470222</v>
      </c>
      <c r="P78" s="380">
        <v>-35460.053022818873</v>
      </c>
      <c r="Q78" s="384">
        <v>-7.5297424046347414E-2</v>
      </c>
    </row>
    <row r="79" spans="1:17">
      <c r="A79" s="403"/>
      <c r="B79" s="403"/>
      <c r="C79" s="252" t="s">
        <v>161</v>
      </c>
      <c r="D79" s="380">
        <v>108240.63924679527</v>
      </c>
      <c r="E79" s="380">
        <v>61270.398279831243</v>
      </c>
      <c r="F79" s="381">
        <v>1.3044514360257395</v>
      </c>
      <c r="G79" s="389">
        <v>0.98409299315351939</v>
      </c>
      <c r="H79" s="389">
        <v>0.53400908680550585</v>
      </c>
      <c r="I79" s="390">
        <v>1.4479768008561136</v>
      </c>
      <c r="J79" s="390">
        <v>5.2285826420423565E-2</v>
      </c>
      <c r="K79" s="381">
        <v>3.7462323234958177E-2</v>
      </c>
      <c r="L79" s="382">
        <v>156729.9345391953</v>
      </c>
      <c r="M79" s="382">
        <v>91173.99315453411</v>
      </c>
      <c r="N79" s="381">
        <v>1.3907815406013992</v>
      </c>
      <c r="O79" s="380">
        <v>38042.158600926399</v>
      </c>
      <c r="P79" s="380">
        <v>14272.823655128479</v>
      </c>
      <c r="Q79" s="381">
        <v>0.60047214983823982</v>
      </c>
    </row>
    <row r="80" spans="1:17">
      <c r="A80" s="403"/>
      <c r="B80" s="403" t="s">
        <v>128</v>
      </c>
      <c r="C80" s="252" t="s">
        <v>120</v>
      </c>
      <c r="D80" s="380">
        <v>2170354.9149665344</v>
      </c>
      <c r="E80" s="380">
        <v>-161743.98628000822</v>
      </c>
      <c r="F80" s="384">
        <v>-6.9355543280584533E-2</v>
      </c>
      <c r="G80" s="391">
        <v>41.385200940956274</v>
      </c>
      <c r="H80" s="391">
        <v>-8.5577239640713785</v>
      </c>
      <c r="I80" s="392">
        <v>6.0068155034627333</v>
      </c>
      <c r="J80" s="392">
        <v>0.33713116180452118</v>
      </c>
      <c r="K80" s="384">
        <v>5.9462069048083981E-2</v>
      </c>
      <c r="L80" s="385">
        <v>13036921.551237522</v>
      </c>
      <c r="M80" s="385">
        <v>-185343.0723583214</v>
      </c>
      <c r="N80" s="384">
        <v>-1.4017498335917941E-2</v>
      </c>
      <c r="O80" s="380">
        <v>6258312.924479791</v>
      </c>
      <c r="P80" s="380">
        <v>-415612.3889381811</v>
      </c>
      <c r="Q80" s="384">
        <v>-6.2274054536179714E-2</v>
      </c>
    </row>
    <row r="81" spans="1:17">
      <c r="A81" s="403"/>
      <c r="B81" s="403"/>
      <c r="C81" s="252" t="s">
        <v>121</v>
      </c>
      <c r="D81" s="380">
        <v>7342.2648438785436</v>
      </c>
      <c r="E81" s="380">
        <v>-7583.5176702644949</v>
      </c>
      <c r="F81" s="381">
        <v>-0.50808174801412753</v>
      </c>
      <c r="G81" s="389">
        <v>0.14000526081252376</v>
      </c>
      <c r="H81" s="389">
        <v>-0.17963694426470214</v>
      </c>
      <c r="I81" s="390">
        <v>0.870792591238576</v>
      </c>
      <c r="J81" s="390">
        <v>-0.10843439390172727</v>
      </c>
      <c r="K81" s="381">
        <v>-0.11073468720451043</v>
      </c>
      <c r="L81" s="382">
        <v>6393.5898289608958</v>
      </c>
      <c r="M81" s="382">
        <v>-8222.1391832232475</v>
      </c>
      <c r="N81" s="381">
        <v>-0.56255416177797268</v>
      </c>
      <c r="O81" s="380">
        <v>3020.8824287652969</v>
      </c>
      <c r="P81" s="380">
        <v>-2609.8526124954224</v>
      </c>
      <c r="Q81" s="381">
        <v>-0.46350122912391156</v>
      </c>
    </row>
    <row r="82" spans="1:17">
      <c r="A82" s="403"/>
      <c r="B82" s="403"/>
      <c r="C82" s="252" t="s">
        <v>122</v>
      </c>
      <c r="D82" s="380">
        <v>23698.567254973943</v>
      </c>
      <c r="E82" s="380">
        <v>10312.774441418047</v>
      </c>
      <c r="F82" s="384">
        <v>0.77042686862553411</v>
      </c>
      <c r="G82" s="391">
        <v>0.45189381750264845</v>
      </c>
      <c r="H82" s="391">
        <v>0.1652311699947131</v>
      </c>
      <c r="I82" s="392">
        <v>1.6588921495166531</v>
      </c>
      <c r="J82" s="392">
        <v>0.64349757283221298</v>
      </c>
      <c r="K82" s="384">
        <v>0.63374139236928029</v>
      </c>
      <c r="L82" s="385">
        <v>39313.367174068691</v>
      </c>
      <c r="M82" s="385">
        <v>25721.505746562485</v>
      </c>
      <c r="N82" s="384">
        <v>1.8924196574362653</v>
      </c>
      <c r="O82" s="380">
        <v>11105.471741437912</v>
      </c>
      <c r="P82" s="380">
        <v>5480.0439054965973</v>
      </c>
      <c r="Q82" s="384">
        <v>0.97415593361346708</v>
      </c>
    </row>
    <row r="83" spans="1:17">
      <c r="A83" s="403"/>
      <c r="B83" s="403"/>
      <c r="C83" s="252" t="s">
        <v>123</v>
      </c>
      <c r="D83" s="380">
        <v>241777.45072364394</v>
      </c>
      <c r="E83" s="380">
        <v>-31879.103248481115</v>
      </c>
      <c r="F83" s="381">
        <v>-0.11649311074686833</v>
      </c>
      <c r="G83" s="389">
        <v>4.6103097296160174</v>
      </c>
      <c r="H83" s="389">
        <v>-1.250165877783461</v>
      </c>
      <c r="I83" s="390">
        <v>4.1092810676400315</v>
      </c>
      <c r="J83" s="390">
        <v>-0.10406652595873123</v>
      </c>
      <c r="K83" s="381">
        <v>-2.4699250096725224E-2</v>
      </c>
      <c r="L83" s="382">
        <v>993531.50084094075</v>
      </c>
      <c r="M83" s="382">
        <v>-159478.6823100422</v>
      </c>
      <c r="N83" s="381">
        <v>-0.13831506836671104</v>
      </c>
      <c r="O83" s="380">
        <v>134562.85533802005</v>
      </c>
      <c r="P83" s="380">
        <v>-18493.658750729839</v>
      </c>
      <c r="Q83" s="381">
        <v>-0.12082895563664989</v>
      </c>
    </row>
    <row r="84" spans="1:17">
      <c r="A84" s="403"/>
      <c r="B84" s="403"/>
      <c r="C84" s="252" t="s">
        <v>159</v>
      </c>
      <c r="D84" s="380">
        <v>4899108.1275137132</v>
      </c>
      <c r="E84" s="380">
        <v>610605.83907291014</v>
      </c>
      <c r="F84" s="384">
        <v>0.14238207140957637</v>
      </c>
      <c r="G84" s="391">
        <v>93.41816533806562</v>
      </c>
      <c r="H84" s="391">
        <v>1.5780003981672337</v>
      </c>
      <c r="I84" s="392">
        <v>6.5112184763389465</v>
      </c>
      <c r="J84" s="392">
        <v>0.31042216139119283</v>
      </c>
      <c r="K84" s="384">
        <v>5.006166073265194E-2</v>
      </c>
      <c r="L84" s="385">
        <v>31899163.357449587</v>
      </c>
      <c r="M84" s="385">
        <v>5307034.1706408486</v>
      </c>
      <c r="N84" s="384">
        <v>0.19957161509554677</v>
      </c>
      <c r="O84" s="380">
        <v>12041929.082159378</v>
      </c>
      <c r="P84" s="380">
        <v>1117074.0167374257</v>
      </c>
      <c r="Q84" s="384">
        <v>0.10225069440720135</v>
      </c>
    </row>
    <row r="85" spans="1:17">
      <c r="A85" s="403"/>
      <c r="B85" s="403"/>
      <c r="C85" s="252" t="s">
        <v>160</v>
      </c>
      <c r="D85" s="380">
        <v>313463.69454984262</v>
      </c>
      <c r="E85" s="380">
        <v>-38730.037761078158</v>
      </c>
      <c r="F85" s="381">
        <v>-0.10996799263561802</v>
      </c>
      <c r="G85" s="389">
        <v>5.9772518758019855</v>
      </c>
      <c r="H85" s="389">
        <v>-1.5651319894036568</v>
      </c>
      <c r="I85" s="390">
        <v>4.1821133924109999</v>
      </c>
      <c r="J85" s="390">
        <v>1.0437538457217066E-2</v>
      </c>
      <c r="K85" s="381">
        <v>2.5020013113733887E-3</v>
      </c>
      <c r="L85" s="382">
        <v>1310940.7150115278</v>
      </c>
      <c r="M85" s="382">
        <v>-158297.37398380274</v>
      </c>
      <c r="N85" s="381">
        <v>-0.10774113138602809</v>
      </c>
      <c r="O85" s="380">
        <v>182367.24667160006</v>
      </c>
      <c r="P85" s="380">
        <v>-26687.110431390087</v>
      </c>
      <c r="Q85" s="381">
        <v>-0.12765632250488204</v>
      </c>
    </row>
    <row r="86" spans="1:17">
      <c r="A86" s="403"/>
      <c r="B86" s="403"/>
      <c r="C86" s="252" t="s">
        <v>161</v>
      </c>
      <c r="D86" s="380">
        <v>31706.000975053412</v>
      </c>
      <c r="E86" s="380">
        <v>2873.9440635207829</v>
      </c>
      <c r="F86" s="384">
        <v>9.9678773260579431E-2</v>
      </c>
      <c r="G86" s="391">
        <v>0.60458278613245786</v>
      </c>
      <c r="H86" s="391">
        <v>-1.286840876346973E-2</v>
      </c>
      <c r="I86" s="392">
        <v>1.5170848291038019</v>
      </c>
      <c r="J86" s="392">
        <v>0.50336216496198705</v>
      </c>
      <c r="K86" s="384">
        <v>0.49654820077256268</v>
      </c>
      <c r="L86" s="385">
        <v>48100.693070803885</v>
      </c>
      <c r="M86" s="385">
        <v>18872.983525756601</v>
      </c>
      <c r="N86" s="384">
        <v>0.64572228955089916</v>
      </c>
      <c r="O86" s="380">
        <v>14696.792502045631</v>
      </c>
      <c r="P86" s="380">
        <v>3146.0766555070877</v>
      </c>
      <c r="Q86" s="384">
        <v>0.27237070821458109</v>
      </c>
    </row>
    <row r="87" spans="1:17">
      <c r="A87" s="403" t="s">
        <v>104</v>
      </c>
      <c r="B87" s="403" t="s">
        <v>126</v>
      </c>
      <c r="C87" s="252" t="s">
        <v>120</v>
      </c>
      <c r="D87" s="380">
        <v>14273019.40424484</v>
      </c>
      <c r="E87" s="380">
        <v>808943.41482267529</v>
      </c>
      <c r="F87" s="381">
        <v>6.0081613878160571E-2</v>
      </c>
      <c r="G87" s="389">
        <v>9.2870713617939842</v>
      </c>
      <c r="H87" s="389">
        <v>-0.53202682538018387</v>
      </c>
      <c r="I87" s="390">
        <v>3.6559936922770246</v>
      </c>
      <c r="J87" s="390">
        <v>0.22509903498579442</v>
      </c>
      <c r="K87" s="381">
        <v>6.5609427706391679E-2</v>
      </c>
      <c r="L87" s="382">
        <v>52182068.911666714</v>
      </c>
      <c r="M87" s="382">
        <v>5988242.5341950729</v>
      </c>
      <c r="N87" s="381">
        <v>0.12963296188677478</v>
      </c>
      <c r="O87" s="380">
        <v>43466992.141948581</v>
      </c>
      <c r="P87" s="380">
        <v>2646170.0870513022</v>
      </c>
      <c r="Q87" s="381">
        <v>6.4824027392016745E-2</v>
      </c>
    </row>
    <row r="88" spans="1:17">
      <c r="A88" s="403"/>
      <c r="B88" s="403"/>
      <c r="C88" s="252" t="s">
        <v>121</v>
      </c>
      <c r="D88" s="380">
        <v>24961781.440594789</v>
      </c>
      <c r="E88" s="380">
        <v>621487.57370821387</v>
      </c>
      <c r="F88" s="384">
        <v>2.5533281442986531E-2</v>
      </c>
      <c r="G88" s="391">
        <v>16.241962474132411</v>
      </c>
      <c r="H88" s="391">
        <v>-1.5089574977541709</v>
      </c>
      <c r="I88" s="392">
        <v>2.7333637732389993</v>
      </c>
      <c r="J88" s="392">
        <v>6.2814070256333121E-2</v>
      </c>
      <c r="K88" s="384">
        <v>2.3521026471133546E-2</v>
      </c>
      <c r="L88" s="385">
        <v>68229629.105231389</v>
      </c>
      <c r="M88" s="385">
        <v>3227664.5485066324</v>
      </c>
      <c r="N88" s="384">
        <v>4.9654876902835321E-2</v>
      </c>
      <c r="O88" s="380">
        <v>12530750.661129117</v>
      </c>
      <c r="P88" s="380">
        <v>-70304.873952003196</v>
      </c>
      <c r="Q88" s="384">
        <v>-5.5792845096409305E-3</v>
      </c>
    </row>
    <row r="89" spans="1:17">
      <c r="A89" s="403"/>
      <c r="B89" s="403"/>
      <c r="C89" s="252" t="s">
        <v>122</v>
      </c>
      <c r="D89" s="380">
        <v>43508233.467472307</v>
      </c>
      <c r="E89" s="380">
        <v>-1150391.7178758532</v>
      </c>
      <c r="F89" s="381">
        <v>-2.5759676055887179E-2</v>
      </c>
      <c r="G89" s="389">
        <v>28.309641961100308</v>
      </c>
      <c r="H89" s="389">
        <v>-4.2590561020752951</v>
      </c>
      <c r="I89" s="390">
        <v>2.3643503447827809</v>
      </c>
      <c r="J89" s="390">
        <v>0.14167064324293088</v>
      </c>
      <c r="K89" s="381">
        <v>6.3738667854294481E-2</v>
      </c>
      <c r="L89" s="382">
        <v>102868706.79970787</v>
      </c>
      <c r="M89" s="382">
        <v>3606887.1015581936</v>
      </c>
      <c r="N89" s="381">
        <v>3.6337104362246832E-2</v>
      </c>
      <c r="O89" s="380">
        <v>18954395.301597893</v>
      </c>
      <c r="P89" s="380">
        <v>-14453.457118790597</v>
      </c>
      <c r="Q89" s="381">
        <v>-7.61957528505722E-4</v>
      </c>
    </row>
    <row r="90" spans="1:17">
      <c r="A90" s="403"/>
      <c r="B90" s="403"/>
      <c r="C90" s="252" t="s">
        <v>123</v>
      </c>
      <c r="D90" s="380">
        <v>31001591.534919962</v>
      </c>
      <c r="E90" s="380">
        <v>5719188.2465946153</v>
      </c>
      <c r="F90" s="384">
        <v>0.22621220701892547</v>
      </c>
      <c r="G90" s="391">
        <v>20.171905100077385</v>
      </c>
      <c r="H90" s="391">
        <v>1.7339223903217658</v>
      </c>
      <c r="I90" s="392">
        <v>2.2226296867559978</v>
      </c>
      <c r="J90" s="392">
        <v>0.11017653568010877</v>
      </c>
      <c r="K90" s="384">
        <v>5.2155729760915641E-2</v>
      </c>
      <c r="L90" s="385">
        <v>68905057.682196543</v>
      </c>
      <c r="M90" s="385">
        <v>15497165.189002246</v>
      </c>
      <c r="N90" s="384">
        <v>0.29016619951774036</v>
      </c>
      <c r="O90" s="380">
        <v>15218960.751496971</v>
      </c>
      <c r="P90" s="380">
        <v>2737972.3495869972</v>
      </c>
      <c r="Q90" s="384">
        <v>0.21937143609299434</v>
      </c>
    </row>
    <row r="91" spans="1:17">
      <c r="A91" s="403"/>
      <c r="B91" s="403"/>
      <c r="C91" s="252" t="s">
        <v>159</v>
      </c>
      <c r="D91" s="380">
        <v>19999306.877871815</v>
      </c>
      <c r="E91" s="380">
        <v>2696651.3717128821</v>
      </c>
      <c r="F91" s="381">
        <v>0.155851878964648</v>
      </c>
      <c r="G91" s="389">
        <v>13.01301321750986</v>
      </c>
      <c r="H91" s="389">
        <v>0.39451095658228041</v>
      </c>
      <c r="I91" s="390">
        <v>3.7285412917794893</v>
      </c>
      <c r="J91" s="390">
        <v>0.22906798248618099</v>
      </c>
      <c r="K91" s="381">
        <v>6.5457845292850508E-2</v>
      </c>
      <c r="L91" s="382">
        <v>74568241.501114607</v>
      </c>
      <c r="M91" s="382">
        <v>14018060.377414525</v>
      </c>
      <c r="N91" s="381">
        <v>0.23151145243936661</v>
      </c>
      <c r="O91" s="380">
        <v>56053996.195729077</v>
      </c>
      <c r="P91" s="380">
        <v>6633142.1757331267</v>
      </c>
      <c r="Q91" s="381">
        <v>0.13421747372170706</v>
      </c>
    </row>
    <row r="92" spans="1:17">
      <c r="A92" s="403"/>
      <c r="B92" s="403"/>
      <c r="C92" s="252" t="s">
        <v>160</v>
      </c>
      <c r="D92" s="380">
        <v>47709420.558702692</v>
      </c>
      <c r="E92" s="380">
        <v>8834247.916389741</v>
      </c>
      <c r="F92" s="384">
        <v>0.22724652563405648</v>
      </c>
      <c r="G92" s="391">
        <v>31.043241854399728</v>
      </c>
      <c r="H92" s="391">
        <v>2.6923072995064352</v>
      </c>
      <c r="I92" s="392">
        <v>2.1890745828177565</v>
      </c>
      <c r="J92" s="392">
        <v>0.10343219272030035</v>
      </c>
      <c r="K92" s="384">
        <v>4.9592486809527908E-2</v>
      </c>
      <c r="L92" s="385">
        <v>104439479.90601899</v>
      </c>
      <c r="M92" s="385">
        <v>23359771.920854166</v>
      </c>
      <c r="N92" s="384">
        <v>0.28810873276860238</v>
      </c>
      <c r="O92" s="380">
        <v>20974133.286429107</v>
      </c>
      <c r="P92" s="380">
        <v>3744584.6723518148</v>
      </c>
      <c r="Q92" s="384">
        <v>0.21733504203890319</v>
      </c>
    </row>
    <row r="93" spans="1:17">
      <c r="A93" s="403"/>
      <c r="B93" s="403"/>
      <c r="C93" s="252" t="s">
        <v>161</v>
      </c>
      <c r="D93" s="380">
        <v>85910844.609508991</v>
      </c>
      <c r="E93" s="380">
        <v>5050717.1743283421</v>
      </c>
      <c r="F93" s="381">
        <v>6.2462394440042333E-2</v>
      </c>
      <c r="G93" s="389">
        <v>55.899885093914882</v>
      </c>
      <c r="H93" s="389">
        <v>-3.0698898343629324</v>
      </c>
      <c r="I93" s="390">
        <v>2.4997243685053689</v>
      </c>
      <c r="J93" s="390">
        <v>0.11905351133503661</v>
      </c>
      <c r="K93" s="381">
        <v>5.0008387751906087E-2</v>
      </c>
      <c r="L93" s="382">
        <v>214753431.78926775</v>
      </c>
      <c r="M93" s="382">
        <v>22252082.897253931</v>
      </c>
      <c r="N93" s="381">
        <v>0.11559442583301861</v>
      </c>
      <c r="O93" s="380">
        <v>37253832.421908081</v>
      </c>
      <c r="P93" s="380">
        <v>885870.48710330576</v>
      </c>
      <c r="Q93" s="381">
        <v>2.4358540868783529E-2</v>
      </c>
    </row>
    <row r="94" spans="1:17">
      <c r="A94" s="403"/>
      <c r="B94" s="403" t="s">
        <v>127</v>
      </c>
      <c r="C94" s="252" t="s">
        <v>120</v>
      </c>
      <c r="D94" s="380">
        <v>187365135.20989129</v>
      </c>
      <c r="E94" s="380">
        <v>6622809.4877704978</v>
      </c>
      <c r="F94" s="384">
        <v>3.6642272147989416E-2</v>
      </c>
      <c r="G94" s="391">
        <v>9.8557455360446973</v>
      </c>
      <c r="H94" s="391">
        <v>-0.82079673221433502</v>
      </c>
      <c r="I94" s="392">
        <v>3.4606610913433125</v>
      </c>
      <c r="J94" s="392">
        <v>0.19187458443527916</v>
      </c>
      <c r="K94" s="384">
        <v>5.8699026084996477E-2</v>
      </c>
      <c r="L94" s="385">
        <v>648407233.29514968</v>
      </c>
      <c r="M94" s="385">
        <v>57599157.747504473</v>
      </c>
      <c r="N94" s="384">
        <v>9.7492163921614236E-2</v>
      </c>
      <c r="O94" s="380">
        <v>569199510.94763541</v>
      </c>
      <c r="P94" s="380">
        <v>22012786.192016006</v>
      </c>
      <c r="Q94" s="384">
        <v>4.0229020910270065E-2</v>
      </c>
    </row>
    <row r="95" spans="1:17">
      <c r="A95" s="403"/>
      <c r="B95" s="403"/>
      <c r="C95" s="252" t="s">
        <v>121</v>
      </c>
      <c r="D95" s="380">
        <v>339555114.78291023</v>
      </c>
      <c r="E95" s="380">
        <v>7424554.5891417265</v>
      </c>
      <c r="F95" s="381">
        <v>2.2354325313545861E-2</v>
      </c>
      <c r="G95" s="389">
        <v>17.861214163531006</v>
      </c>
      <c r="H95" s="389">
        <v>-1.7579090845623426</v>
      </c>
      <c r="I95" s="390">
        <v>2.6316529494627012</v>
      </c>
      <c r="J95" s="390">
        <v>4.0793126399861102E-2</v>
      </c>
      <c r="K95" s="381">
        <v>1.5745014854426451E-2</v>
      </c>
      <c r="L95" s="382">
        <v>893591219.32359171</v>
      </c>
      <c r="M95" s="382">
        <v>33087494.906202674</v>
      </c>
      <c r="N95" s="381">
        <v>3.8451309352094704E-2</v>
      </c>
      <c r="O95" s="380">
        <v>167925020.27881271</v>
      </c>
      <c r="P95" s="380">
        <v>-279766.86808988452</v>
      </c>
      <c r="Q95" s="381">
        <v>-1.6632515211683515E-3</v>
      </c>
    </row>
    <row r="96" spans="1:17">
      <c r="A96" s="403"/>
      <c r="B96" s="403"/>
      <c r="C96" s="252" t="s">
        <v>122</v>
      </c>
      <c r="D96" s="380">
        <v>574537485.1613152</v>
      </c>
      <c r="E96" s="380">
        <v>30084500.275646091</v>
      </c>
      <c r="F96" s="384">
        <v>5.5256378623699899E-2</v>
      </c>
      <c r="G96" s="391">
        <v>30.221712531126482</v>
      </c>
      <c r="H96" s="391">
        <v>-1.9394056960924608</v>
      </c>
      <c r="I96" s="392">
        <v>2.2989442622020153</v>
      </c>
      <c r="J96" s="392">
        <v>0.124648089146421</v>
      </c>
      <c r="K96" s="384">
        <v>5.7328017540154083E-2</v>
      </c>
      <c r="L96" s="385">
        <v>1320829654.931581</v>
      </c>
      <c r="M96" s="385">
        <v>137027613.48597527</v>
      </c>
      <c r="N96" s="384">
        <v>0.1157521348067987</v>
      </c>
      <c r="O96" s="380">
        <v>243765918.06571203</v>
      </c>
      <c r="P96" s="380">
        <v>10452048.642200172</v>
      </c>
      <c r="Q96" s="384">
        <v>4.4798231103988034E-2</v>
      </c>
    </row>
    <row r="97" spans="1:17">
      <c r="A97" s="403"/>
      <c r="B97" s="403"/>
      <c r="C97" s="252" t="s">
        <v>123</v>
      </c>
      <c r="D97" s="380">
        <v>356146442.89564526</v>
      </c>
      <c r="E97" s="380">
        <v>65510730.937536597</v>
      </c>
      <c r="F97" s="381">
        <v>0.22540495968705701</v>
      </c>
      <c r="G97" s="389">
        <v>18.733948078519845</v>
      </c>
      <c r="H97" s="389">
        <v>1.5659468868292237</v>
      </c>
      <c r="I97" s="390">
        <v>2.1748638883898321</v>
      </c>
      <c r="J97" s="390">
        <v>8.3447488944968118E-2</v>
      </c>
      <c r="K97" s="381">
        <v>3.9899987858524028E-2</v>
      </c>
      <c r="L97" s="382">
        <v>774570037.6322304</v>
      </c>
      <c r="M97" s="382">
        <v>166729743.37870812</v>
      </c>
      <c r="N97" s="381">
        <v>0.27429860270034567</v>
      </c>
      <c r="O97" s="380">
        <v>174378746.5934256</v>
      </c>
      <c r="P97" s="380">
        <v>30369788.365463465</v>
      </c>
      <c r="Q97" s="381">
        <v>0.21088818875690318</v>
      </c>
    </row>
    <row r="98" spans="1:17">
      <c r="A98" s="403"/>
      <c r="B98" s="403"/>
      <c r="C98" s="252" t="s">
        <v>159</v>
      </c>
      <c r="D98" s="380">
        <v>248304867.68875656</v>
      </c>
      <c r="E98" s="380">
        <v>23139452.961601406</v>
      </c>
      <c r="F98" s="384">
        <v>0.10276646166837258</v>
      </c>
      <c r="G98" s="391">
        <v>13.061285860681506</v>
      </c>
      <c r="H98" s="391">
        <v>-0.23935115436120924</v>
      </c>
      <c r="I98" s="392">
        <v>3.5496508419829209</v>
      </c>
      <c r="J98" s="392">
        <v>0.19222165039910477</v>
      </c>
      <c r="K98" s="384">
        <v>5.7252629744494216E-2</v>
      </c>
      <c r="L98" s="385">
        <v>881395582.6598525</v>
      </c>
      <c r="M98" s="385">
        <v>125418646.31982529</v>
      </c>
      <c r="N98" s="384">
        <v>0.1659027415929179</v>
      </c>
      <c r="O98" s="380">
        <v>704984002.61355364</v>
      </c>
      <c r="P98" s="380">
        <v>58650263.509466529</v>
      </c>
      <c r="Q98" s="384">
        <v>9.0743001581140348E-2</v>
      </c>
    </row>
    <row r="99" spans="1:17">
      <c r="A99" s="403"/>
      <c r="B99" s="403"/>
      <c r="C99" s="252" t="s">
        <v>160</v>
      </c>
      <c r="D99" s="380">
        <v>552867936.19688654</v>
      </c>
      <c r="E99" s="380">
        <v>113737427.66548586</v>
      </c>
      <c r="F99" s="381">
        <v>0.25900597989846313</v>
      </c>
      <c r="G99" s="389">
        <v>29.081854999814563</v>
      </c>
      <c r="H99" s="389">
        <v>3.1421896951549506</v>
      </c>
      <c r="I99" s="390">
        <v>2.1468208004102407</v>
      </c>
      <c r="J99" s="390">
        <v>6.7307596402485625E-2</v>
      </c>
      <c r="K99" s="381">
        <v>3.2366996407027677E-2</v>
      </c>
      <c r="L99" s="382">
        <v>1186908385.3073578</v>
      </c>
      <c r="M99" s="382">
        <v>273730694.53366995</v>
      </c>
      <c r="N99" s="381">
        <v>0.299756221926263</v>
      </c>
      <c r="O99" s="380">
        <v>241993141.85717121</v>
      </c>
      <c r="P99" s="380">
        <v>46055220.828035444</v>
      </c>
      <c r="Q99" s="381">
        <v>0.23505006374537923</v>
      </c>
    </row>
    <row r="100" spans="1:17">
      <c r="A100" s="403"/>
      <c r="B100" s="403"/>
      <c r="C100" s="252" t="s">
        <v>161</v>
      </c>
      <c r="D100" s="380">
        <v>1099065768.6001356</v>
      </c>
      <c r="E100" s="380">
        <v>71355492.501351833</v>
      </c>
      <c r="F100" s="384">
        <v>6.9431525752782414E-2</v>
      </c>
      <c r="G100" s="391">
        <v>57.812850456761375</v>
      </c>
      <c r="H100" s="391">
        <v>-2.8945248547754616</v>
      </c>
      <c r="I100" s="392">
        <v>2.4222468924095275</v>
      </c>
      <c r="J100" s="392">
        <v>9.5037682843705618E-2</v>
      </c>
      <c r="K100" s="384">
        <v>4.0837618918428228E-2</v>
      </c>
      <c r="L100" s="385">
        <v>2662208642.5453672</v>
      </c>
      <c r="M100" s="385">
        <v>270511823.2428441</v>
      </c>
      <c r="N100" s="384">
        <v>0.11310456286082779</v>
      </c>
      <c r="O100" s="380">
        <v>480337366.78302324</v>
      </c>
      <c r="P100" s="380">
        <v>17834200.544539213</v>
      </c>
      <c r="Q100" s="384">
        <v>3.8560169629937691E-2</v>
      </c>
    </row>
    <row r="101" spans="1:17">
      <c r="A101" s="403"/>
      <c r="B101" s="403" t="s">
        <v>128</v>
      </c>
      <c r="C101" s="252" t="s">
        <v>120</v>
      </c>
      <c r="D101" s="380">
        <v>93295500.586951479</v>
      </c>
      <c r="E101" s="380">
        <v>6657669.7489094585</v>
      </c>
      <c r="F101" s="381">
        <v>7.6844834231308182E-2</v>
      </c>
      <c r="G101" s="389">
        <v>9.9305380311264226</v>
      </c>
      <c r="H101" s="389">
        <v>-0.48387249384052211</v>
      </c>
      <c r="I101" s="390">
        <v>3.4412885681070891</v>
      </c>
      <c r="J101" s="390">
        <v>0.14792845480594918</v>
      </c>
      <c r="K101" s="381">
        <v>4.4917181758684532E-2</v>
      </c>
      <c r="L101" s="382">
        <v>321056739.62570435</v>
      </c>
      <c r="M101" s="382">
        <v>35727163.240765274</v>
      </c>
      <c r="N101" s="381">
        <v>0.12521366937637632</v>
      </c>
      <c r="O101" s="380">
        <v>283680324.8145321</v>
      </c>
      <c r="P101" s="380">
        <v>21317127.098936081</v>
      </c>
      <c r="Q101" s="381">
        <v>8.1250447031233519E-2</v>
      </c>
    </row>
    <row r="102" spans="1:17">
      <c r="A102" s="403"/>
      <c r="B102" s="403"/>
      <c r="C102" s="252" t="s">
        <v>121</v>
      </c>
      <c r="D102" s="380">
        <v>154414935.87191421</v>
      </c>
      <c r="E102" s="380">
        <v>-694153.43010878563</v>
      </c>
      <c r="F102" s="384">
        <v>-4.4752595301307862E-3</v>
      </c>
      <c r="G102" s="391">
        <v>16.436198783464803</v>
      </c>
      <c r="H102" s="391">
        <v>-2.2088863545131545</v>
      </c>
      <c r="I102" s="392">
        <v>2.7171022321604155</v>
      </c>
      <c r="J102" s="392">
        <v>9.1188779519671304E-2</v>
      </c>
      <c r="K102" s="384">
        <v>3.4726498479212067E-2</v>
      </c>
      <c r="L102" s="385">
        <v>419561166.93648553</v>
      </c>
      <c r="M102" s="385">
        <v>12258122.711448848</v>
      </c>
      <c r="N102" s="384">
        <v>3.0095828855814254E-2</v>
      </c>
      <c r="O102" s="380">
        <v>77167431.980981082</v>
      </c>
      <c r="P102" s="380">
        <v>-2024699.2823145539</v>
      </c>
      <c r="Q102" s="384">
        <v>-2.5566925021665271E-2</v>
      </c>
    </row>
    <row r="103" spans="1:17">
      <c r="A103" s="403"/>
      <c r="B103" s="403"/>
      <c r="C103" s="252" t="s">
        <v>122</v>
      </c>
      <c r="D103" s="380">
        <v>281423253.8402862</v>
      </c>
      <c r="E103" s="380">
        <v>11086151.215319455</v>
      </c>
      <c r="F103" s="381">
        <v>4.1008618897196106E-2</v>
      </c>
      <c r="G103" s="389">
        <v>29.955188701727998</v>
      </c>
      <c r="H103" s="389">
        <v>-2.5410261692276634</v>
      </c>
      <c r="I103" s="390">
        <v>2.3169615133163122</v>
      </c>
      <c r="J103" s="390">
        <v>0.1413808245692465</v>
      </c>
      <c r="K103" s="381">
        <v>6.4985327963482178E-2</v>
      </c>
      <c r="L103" s="382">
        <v>652046848.10019016</v>
      </c>
      <c r="M103" s="382">
        <v>63906668.17747879</v>
      </c>
      <c r="N103" s="381">
        <v>0.10865890540904193</v>
      </c>
      <c r="O103" s="380">
        <v>118809945.74173287</v>
      </c>
      <c r="P103" s="380">
        <v>3982477.0355291069</v>
      </c>
      <c r="Q103" s="381">
        <v>3.4682267931191856E-2</v>
      </c>
    </row>
    <row r="104" spans="1:17">
      <c r="A104" s="403"/>
      <c r="B104" s="403"/>
      <c r="C104" s="252" t="s">
        <v>123</v>
      </c>
      <c r="D104" s="380">
        <v>180756108.97413528</v>
      </c>
      <c r="E104" s="380">
        <v>33527946.870717287</v>
      </c>
      <c r="F104" s="384">
        <v>0.22772780962358366</v>
      </c>
      <c r="G104" s="391">
        <v>19.239999820282179</v>
      </c>
      <c r="H104" s="391">
        <v>1.5422515485408539</v>
      </c>
      <c r="I104" s="392">
        <v>2.1988725570375114</v>
      </c>
      <c r="J104" s="392">
        <v>0.10204336887320586</v>
      </c>
      <c r="K104" s="384">
        <v>4.8665561052467499E-2</v>
      </c>
      <c r="L104" s="385">
        <v>397459647.54010791</v>
      </c>
      <c r="M104" s="385">
        <v>88747339.921875179</v>
      </c>
      <c r="N104" s="384">
        <v>0.28747587229863236</v>
      </c>
      <c r="O104" s="380">
        <v>88402545.143968418</v>
      </c>
      <c r="P104" s="380">
        <v>15602876.439668521</v>
      </c>
      <c r="Q104" s="384">
        <v>0.21432620116782125</v>
      </c>
    </row>
    <row r="105" spans="1:17">
      <c r="A105" s="403"/>
      <c r="B105" s="403"/>
      <c r="C105" s="252" t="s">
        <v>159</v>
      </c>
      <c r="D105" s="380">
        <v>125479530.37409985</v>
      </c>
      <c r="E105" s="380">
        <v>16948611.518928275</v>
      </c>
      <c r="F105" s="381">
        <v>0.15616389963071486</v>
      </c>
      <c r="G105" s="389">
        <v>13.356263063796252</v>
      </c>
      <c r="H105" s="389">
        <v>0.31016607964447118</v>
      </c>
      <c r="I105" s="390">
        <v>3.554434365434421</v>
      </c>
      <c r="J105" s="390">
        <v>0.17401134807963414</v>
      </c>
      <c r="K105" s="381">
        <v>5.1476204956088505E-2</v>
      </c>
      <c r="L105" s="382">
        <v>446008754.92027277</v>
      </c>
      <c r="M105" s="382">
        <v>79128338.72758615</v>
      </c>
      <c r="N105" s="381">
        <v>0.21567882949093617</v>
      </c>
      <c r="O105" s="380">
        <v>354906208.22719872</v>
      </c>
      <c r="P105" s="380">
        <v>43506168.192817569</v>
      </c>
      <c r="Q105" s="381">
        <v>0.13971150481552322</v>
      </c>
    </row>
    <row r="106" spans="1:17">
      <c r="A106" s="403"/>
      <c r="B106" s="403"/>
      <c r="C106" s="252" t="s">
        <v>160</v>
      </c>
      <c r="D106" s="380">
        <v>281007380.984321</v>
      </c>
      <c r="E106" s="380">
        <v>57108891.150536269</v>
      </c>
      <c r="F106" s="384">
        <v>0.25506599527728896</v>
      </c>
      <c r="G106" s="391">
        <v>29.910922459666022</v>
      </c>
      <c r="H106" s="391">
        <v>2.9969200372356966</v>
      </c>
      <c r="I106" s="392">
        <v>2.1762865915900083</v>
      </c>
      <c r="J106" s="392">
        <v>9.796721141398157E-2</v>
      </c>
      <c r="K106" s="384">
        <v>4.7137707682677756E-2</v>
      </c>
      <c r="L106" s="385">
        <v>611552595.37400281</v>
      </c>
      <c r="M106" s="385">
        <v>146220024.7603029</v>
      </c>
      <c r="N106" s="384">
        <v>0.31422692928513873</v>
      </c>
      <c r="O106" s="380">
        <v>123002016.89840458</v>
      </c>
      <c r="P106" s="380">
        <v>23365846.186774537</v>
      </c>
      <c r="Q106" s="384">
        <v>0.23451168405900163</v>
      </c>
    </row>
    <row r="107" spans="1:17">
      <c r="A107" s="403"/>
      <c r="B107" s="403"/>
      <c r="C107" s="252" t="s">
        <v>161</v>
      </c>
      <c r="D107" s="380">
        <v>532658205.52532262</v>
      </c>
      <c r="E107" s="380">
        <v>33655921.467623413</v>
      </c>
      <c r="F107" s="381">
        <v>6.7446427687557056E-2</v>
      </c>
      <c r="G107" s="389">
        <v>56.697081148419109</v>
      </c>
      <c r="H107" s="389">
        <v>-3.2861223644643687</v>
      </c>
      <c r="I107" s="390">
        <v>2.4574554081511675</v>
      </c>
      <c r="J107" s="390">
        <v>0.12107313142594389</v>
      </c>
      <c r="K107" s="381">
        <v>5.1820771211997609E-2</v>
      </c>
      <c r="L107" s="382">
        <v>1308983787.8643003</v>
      </c>
      <c r="M107" s="382">
        <v>143123695.34648633</v>
      </c>
      <c r="N107" s="381">
        <v>0.12276232479781828</v>
      </c>
      <c r="O107" s="380">
        <v>229666344.63072813</v>
      </c>
      <c r="P107" s="380">
        <v>6102708.3394593894</v>
      </c>
      <c r="Q107" s="381">
        <v>2.7297410440705605E-2</v>
      </c>
    </row>
    <row r="108" spans="1:17">
      <c r="D108" s="261"/>
      <c r="E108" s="261"/>
      <c r="F108" s="261"/>
      <c r="G108" s="261"/>
      <c r="H108" s="261"/>
      <c r="I108" s="261"/>
      <c r="J108" s="261"/>
      <c r="K108" s="261"/>
      <c r="L108" s="261"/>
      <c r="M108" s="261"/>
      <c r="N108" s="261"/>
      <c r="O108" s="261"/>
      <c r="P108" s="261"/>
      <c r="Q108" s="261"/>
    </row>
  </sheetData>
  <mergeCells count="28">
    <mergeCell ref="L1:N1"/>
    <mergeCell ref="O1:Q1"/>
    <mergeCell ref="A3:A23"/>
    <mergeCell ref="B3:B9"/>
    <mergeCell ref="B10:B16"/>
    <mergeCell ref="B17:B23"/>
    <mergeCell ref="A1:A2"/>
    <mergeCell ref="B1:B2"/>
    <mergeCell ref="C1:C2"/>
    <mergeCell ref="D1:F1"/>
    <mergeCell ref="G1:H1"/>
    <mergeCell ref="I1:K1"/>
    <mergeCell ref="A24:A44"/>
    <mergeCell ref="B24:B30"/>
    <mergeCell ref="B31:B37"/>
    <mergeCell ref="B38:B44"/>
    <mergeCell ref="A45:A65"/>
    <mergeCell ref="B45:B51"/>
    <mergeCell ref="B52:B58"/>
    <mergeCell ref="B59:B65"/>
    <mergeCell ref="A87:A107"/>
    <mergeCell ref="B87:B93"/>
    <mergeCell ref="B94:B100"/>
    <mergeCell ref="B101:B107"/>
    <mergeCell ref="A66:A86"/>
    <mergeCell ref="B66:B72"/>
    <mergeCell ref="B73:B79"/>
    <mergeCell ref="B80:B8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960F-CC53-4690-AABA-5610C403190C}">
  <dimension ref="A1"/>
  <sheetViews>
    <sheetView zoomScale="130" zoomScaleNormal="130" workbookViewId="0"/>
  </sheetViews>
  <sheetFormatPr defaultRowHeight="14.4"/>
  <sheetData/>
  <sheetProtection algorithmName="SHA-512" hashValue="JVwHYNJr5wg6PGLGZ8zCSQ2s46DJ5t3z9vMPmRyPD0ms8rRjqfsBD6y/PAIy/osW0lztuqAhcVVzW/px3//PeQ==" saltValue="tW7hDXYVIwuzlkZ9UShaSQ==" spinCount="100000" sheet="1" objects="1" scenarios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7">
    <tabColor rgb="FF002776"/>
    <pageSetUpPr fitToPage="1"/>
  </sheetPr>
  <dimension ref="B2:M21"/>
  <sheetViews>
    <sheetView showGridLines="0" tabSelected="1" zoomScale="115" zoomScaleNormal="115" workbookViewId="0">
      <selection activeCell="K15" sqref="J15:K15"/>
    </sheetView>
  </sheetViews>
  <sheetFormatPr defaultRowHeight="14.4"/>
  <cols>
    <col min="2" max="2" width="45" bestFit="1" customWidth="1"/>
    <col min="8" max="8" width="34.77734375" customWidth="1"/>
  </cols>
  <sheetData>
    <row r="2" spans="2:13" ht="15" thickBot="1"/>
    <row r="3" spans="2:13" ht="24" thickBot="1">
      <c r="B3" s="312"/>
      <c r="G3" s="407" t="s">
        <v>129</v>
      </c>
      <c r="H3" s="408"/>
      <c r="I3" s="408"/>
      <c r="J3" s="409"/>
      <c r="K3" s="55"/>
      <c r="L3" s="55"/>
      <c r="M3" s="55"/>
    </row>
    <row r="5" spans="2:13">
      <c r="H5" t="s">
        <v>489</v>
      </c>
    </row>
    <row r="6" spans="2:13">
      <c r="H6" s="79" t="s">
        <v>490</v>
      </c>
    </row>
    <row r="7" spans="2:13">
      <c r="H7" t="s">
        <v>491</v>
      </c>
    </row>
    <row r="8" spans="2:13">
      <c r="I8" s="56"/>
      <c r="J8" s="56"/>
      <c r="K8" s="56"/>
    </row>
    <row r="9" spans="2:13" ht="15" thickBot="1">
      <c r="H9" s="57" t="s">
        <v>44</v>
      </c>
      <c r="I9" s="22"/>
      <c r="J9" s="22"/>
      <c r="K9" s="22"/>
    </row>
    <row r="10" spans="2:13">
      <c r="H10" s="212" t="s">
        <v>484</v>
      </c>
      <c r="I10" s="22"/>
      <c r="J10" s="22"/>
      <c r="K10" s="22"/>
    </row>
    <row r="11" spans="2:13">
      <c r="H11" s="212" t="s">
        <v>483</v>
      </c>
      <c r="I11" s="22"/>
      <c r="J11" s="22"/>
      <c r="K11" s="22"/>
    </row>
    <row r="12" spans="2:13">
      <c r="H12" s="212" t="s">
        <v>16</v>
      </c>
      <c r="I12" s="22"/>
      <c r="J12" s="22"/>
      <c r="K12" s="22"/>
    </row>
    <row r="13" spans="2:13">
      <c r="H13" s="212" t="s">
        <v>17</v>
      </c>
      <c r="I13" s="22"/>
      <c r="J13" s="22"/>
      <c r="K13" s="22"/>
    </row>
    <row r="14" spans="2:13">
      <c r="H14" s="212" t="s">
        <v>18</v>
      </c>
      <c r="I14" s="22"/>
      <c r="J14" s="22"/>
      <c r="K14" s="22"/>
    </row>
    <row r="15" spans="2:13">
      <c r="H15" s="212" t="s">
        <v>40</v>
      </c>
      <c r="I15" s="22"/>
      <c r="J15" s="22"/>
      <c r="K15" s="22"/>
    </row>
    <row r="16" spans="2:13" hidden="1">
      <c r="H16" s="212" t="s">
        <v>41</v>
      </c>
      <c r="I16" s="22"/>
      <c r="J16" s="22"/>
      <c r="K16" s="22"/>
    </row>
    <row r="17" spans="8:11" hidden="1">
      <c r="H17" s="212" t="s">
        <v>125</v>
      </c>
      <c r="I17" s="22"/>
      <c r="J17" s="22"/>
      <c r="K17" s="22"/>
    </row>
    <row r="18" spans="8:11" hidden="1">
      <c r="H18" s="212" t="s">
        <v>485</v>
      </c>
      <c r="I18" s="22"/>
      <c r="J18" s="22"/>
      <c r="K18" s="22"/>
    </row>
    <row r="19" spans="8:11">
      <c r="H19" s="212" t="s">
        <v>42</v>
      </c>
      <c r="I19" s="22"/>
      <c r="J19" s="22"/>
      <c r="K19" s="22"/>
    </row>
    <row r="20" spans="8:11" hidden="1">
      <c r="H20" s="212" t="s">
        <v>486</v>
      </c>
      <c r="I20" s="22"/>
      <c r="J20" s="22"/>
      <c r="K20" s="22"/>
    </row>
    <row r="21" spans="8:11">
      <c r="H21" s="212" t="s">
        <v>43</v>
      </c>
      <c r="I21" s="22"/>
      <c r="J21" s="22"/>
      <c r="K21" s="22"/>
    </row>
  </sheetData>
  <mergeCells count="1">
    <mergeCell ref="G3:J3"/>
  </mergeCells>
  <hyperlinks>
    <hyperlink ref="H10" location="'TOTAL U.S. MULO+ with C'!A1" display="TOTAL U.S. MULO+C" xr:uid="{00000000-0004-0000-0D00-000000000000}"/>
    <hyperlink ref="H11" location="'TOTAL U.S. MULO+'!A1" display="TOTAL U.S. MULO" xr:uid="{00000000-0004-0000-0D00-000001000000}"/>
    <hyperlink ref="H12" location="'TOTAL U.S. FOOD'!A1" display="TOTAL U.S. FOOD" xr:uid="{00000000-0004-0000-0D00-000002000000}"/>
    <hyperlink ref="H13" location="'TOTAL U.S. CONVENIENCE'!A1" display="TOTAL U.S. CONVENIENCE" xr:uid="{00000000-0004-0000-0D00-000004000000}"/>
    <hyperlink ref="H14" location="'TOTAL U.S. ALL OTHER OUTLETS'!A1" display="'TOTAL U.S. ALL OTHER OUTLETS'!A1" xr:uid="{00000000-0004-0000-0D00-000005000000}"/>
    <hyperlink ref="H15" location="'TOTAL U.S. ALL OTHER OUTLET xWM'!A1" display="'TOTAL U.S. ALL OTHER OUTLET xWM'!A1" xr:uid="{00000000-0004-0000-0D00-000006000000}"/>
    <hyperlink ref="H16" location="'WALMART'!A1" display="'WALMART'!A1" xr:uid="{00000000-0004-0000-0D00-000007000000}"/>
    <hyperlink ref="H17" location="'TOP PERFORMERS'!A1" display="'TOP PERFORMERS'!A1" xr:uid="{00000000-0004-0000-0D00-000008000000}"/>
    <hyperlink ref="H18" location="'CIRCANA STANDARD REGIONS'!A1" display="IRI STANDARD REGIONS" xr:uid="{00000000-0004-0000-0D00-000009000000}"/>
    <hyperlink ref="H19" location="'WALMART REGIONS'!A1" display="'WALMART REGIONS'!A1" xr:uid="{00000000-0004-0000-0D00-00000A000000}"/>
    <hyperlink ref="H20" location="'CIRCANA REGIONS &amp; MARKETS'!A1" display="IRI STANDARD REGIONS &amp; MARKETS" xr:uid="{00000000-0004-0000-0D00-00000B000000}"/>
    <hyperlink ref="H21" location="'DMI CUSTOM REGIONS &amp; MARKETS'!A1" display="DMI CUSTOM REGIONS &amp; MARKETS" xr:uid="{00000000-0004-0000-0D00-00000C000000}"/>
  </hyperlinks>
  <pageMargins left="0.7" right="0.7" top="0.75" bottom="0.75" header="0.3" footer="0.3"/>
  <pageSetup scale="7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8">
    <tabColor rgb="FFC00000"/>
    <pageSetUpPr fitToPage="1"/>
  </sheetPr>
  <dimension ref="A2:Q295"/>
  <sheetViews>
    <sheetView showGridLines="0" zoomScale="80" zoomScaleNormal="80" workbookViewId="0">
      <selection activeCell="C118" sqref="C118"/>
    </sheetView>
  </sheetViews>
  <sheetFormatPr defaultColWidth="9.21875" defaultRowHeight="14.4"/>
  <cols>
    <col min="1" max="1" width="9.21875" style="1"/>
    <col min="2" max="2" width="21.77734375" style="1" customWidth="1"/>
    <col min="3" max="3" width="41.21875" style="157" customWidth="1"/>
    <col min="4" max="4" width="20.21875" style="1" bestFit="1" customWidth="1"/>
    <col min="5" max="5" width="17.21875" style="1" bestFit="1" customWidth="1"/>
    <col min="6" max="6" width="11.5546875" style="156" customWidth="1"/>
    <col min="7" max="10" width="10.44140625" style="156" customWidth="1"/>
    <col min="11" max="11" width="11.5546875" style="156" bestFit="1" customWidth="1"/>
    <col min="12" max="12" width="20.21875" style="1" bestFit="1" customWidth="1"/>
    <col min="13" max="13" width="17.77734375" style="1" bestFit="1" customWidth="1"/>
    <col min="14" max="14" width="11.5546875" style="156" bestFit="1" customWidth="1"/>
    <col min="15" max="15" width="20.21875" style="1" bestFit="1" customWidth="1"/>
    <col min="16" max="16" width="17.44140625" style="1" bestFit="1" customWidth="1"/>
    <col min="17" max="17" width="11.5546875" style="156" bestFit="1" customWidth="1"/>
    <col min="18" max="16384" width="9.21875" style="1"/>
  </cols>
  <sheetData>
    <row r="2" spans="2:17" ht="23.4">
      <c r="B2" s="412" t="s">
        <v>129</v>
      </c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</row>
    <row r="3" spans="2:17">
      <c r="B3" s="413" t="s">
        <v>351</v>
      </c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3"/>
      <c r="Q3" s="413"/>
    </row>
    <row r="4" spans="2:17" ht="15" thickBot="1">
      <c r="B4" s="414" t="str">
        <f>'HOME PAGE'!H5</f>
        <v>4 WEEKS  ENDING 06-15-2025</v>
      </c>
      <c r="C4" s="414"/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  <c r="O4" s="414"/>
      <c r="P4" s="414"/>
      <c r="Q4" s="414"/>
    </row>
    <row r="5" spans="2:17">
      <c r="D5" s="419" t="s">
        <v>58</v>
      </c>
      <c r="E5" s="417"/>
      <c r="F5" s="420"/>
      <c r="G5" s="416" t="s">
        <v>20</v>
      </c>
      <c r="H5" s="418"/>
      <c r="I5" s="419" t="s">
        <v>21</v>
      </c>
      <c r="J5" s="417"/>
      <c r="K5" s="420"/>
      <c r="L5" s="416" t="s">
        <v>22</v>
      </c>
      <c r="M5" s="417"/>
      <c r="N5" s="418"/>
      <c r="O5" s="419" t="s">
        <v>23</v>
      </c>
      <c r="P5" s="417"/>
      <c r="Q5" s="420"/>
    </row>
    <row r="6" spans="2:17" s="14" customFormat="1" ht="23.1" customHeight="1" thickBot="1">
      <c r="C6" s="158"/>
      <c r="D6" s="85" t="s">
        <v>19</v>
      </c>
      <c r="E6" s="86" t="s">
        <v>25</v>
      </c>
      <c r="F6" s="17" t="s">
        <v>26</v>
      </c>
      <c r="G6" s="18" t="s">
        <v>19</v>
      </c>
      <c r="H6" s="58" t="s">
        <v>25</v>
      </c>
      <c r="I6" s="15" t="s">
        <v>19</v>
      </c>
      <c r="J6" s="16" t="s">
        <v>25</v>
      </c>
      <c r="K6" s="17" t="s">
        <v>26</v>
      </c>
      <c r="L6" s="18" t="s">
        <v>19</v>
      </c>
      <c r="M6" s="16" t="s">
        <v>25</v>
      </c>
      <c r="N6" s="58" t="s">
        <v>26</v>
      </c>
      <c r="O6" s="15" t="s">
        <v>19</v>
      </c>
      <c r="P6" s="16" t="s">
        <v>25</v>
      </c>
      <c r="Q6" s="17" t="s">
        <v>26</v>
      </c>
    </row>
    <row r="7" spans="2:17" ht="15" thickBot="1">
      <c r="C7" s="330" t="s">
        <v>11</v>
      </c>
      <c r="D7" s="331">
        <f>'Segment Data'!D3</f>
        <v>340540248.59382498</v>
      </c>
      <c r="E7" s="332">
        <f>'Segment Data'!E3</f>
        <v>29313632.127843559</v>
      </c>
      <c r="F7" s="333">
        <f>'Segment Data'!F3</f>
        <v>9.4187420281413109E-2</v>
      </c>
      <c r="G7" s="334">
        <f>'Segment Data'!G3</f>
        <v>99.965232774246687</v>
      </c>
      <c r="H7" s="335">
        <f>'Segment Data'!H3</f>
        <v>1.6286013447654568E-2</v>
      </c>
      <c r="I7" s="336">
        <f>'Segment Data'!I3</f>
        <v>2.9284537559964847</v>
      </c>
      <c r="J7" s="337">
        <f>'Segment Data'!J3</f>
        <v>0.12714793742196973</v>
      </c>
      <c r="K7" s="333">
        <f>'Segment Data'!K3</f>
        <v>4.5388809953877438E-2</v>
      </c>
      <c r="L7" s="338">
        <f>'Segment Data'!L3</f>
        <v>997256370.06256342</v>
      </c>
      <c r="M7" s="339">
        <f>'Segment Data'!M3</f>
        <v>125415438.46115065</v>
      </c>
      <c r="N7" s="333">
        <f>'Segment Data'!N3</f>
        <v>0.14385128515448956</v>
      </c>
      <c r="O7" s="331">
        <f>'Segment Data'!O3</f>
        <v>354792152.030819</v>
      </c>
      <c r="P7" s="332">
        <f>'Segment Data'!P3</f>
        <v>26808836.662601054</v>
      </c>
      <c r="Q7" s="333">
        <f>'Segment Data'!Q3</f>
        <v>8.1738415969432779E-2</v>
      </c>
    </row>
    <row r="8" spans="2:17">
      <c r="B8" s="428" t="s">
        <v>54</v>
      </c>
      <c r="C8" s="163" t="s">
        <v>138</v>
      </c>
      <c r="D8" s="88">
        <f>'Segment Data'!D4</f>
        <v>7550009.013831093</v>
      </c>
      <c r="E8" s="87">
        <f>'Segment Data'!E4</f>
        <v>2584918.83129403</v>
      </c>
      <c r="F8" s="89">
        <f>'Segment Data'!F4</f>
        <v>0.5206187070650925</v>
      </c>
      <c r="G8" s="106">
        <f>'Segment Data'!G4</f>
        <v>2.2162972266326451</v>
      </c>
      <c r="H8" s="92">
        <f>'Segment Data'!H4</f>
        <v>0.62178214321205338</v>
      </c>
      <c r="I8" s="191">
        <f>'Segment Data'!I4</f>
        <v>4.5297432030218499</v>
      </c>
      <c r="J8" s="192">
        <f>'Segment Data'!J4</f>
        <v>-0.42542100960314588</v>
      </c>
      <c r="K8" s="89">
        <f>'Segment Data'!K4</f>
        <v>-8.5854068876110828E-2</v>
      </c>
      <c r="L8" s="90">
        <f>'Segment Data'!L4</f>
        <v>34199602.013155095</v>
      </c>
      <c r="M8" s="91">
        <f>'Segment Data'!M4</f>
        <v>9596764.8281917349</v>
      </c>
      <c r="N8" s="89">
        <f>'Segment Data'!N4</f>
        <v>0.39006740385442368</v>
      </c>
      <c r="O8" s="88">
        <f>'Segment Data'!O4</f>
        <v>13033489.151394367</v>
      </c>
      <c r="P8" s="87">
        <f>'Segment Data'!P4</f>
        <v>2584848.0703797527</v>
      </c>
      <c r="Q8" s="89">
        <f>'Segment Data'!Q4</f>
        <v>0.24738605243857714</v>
      </c>
    </row>
    <row r="9" spans="2:17">
      <c r="B9" s="429"/>
      <c r="C9" s="163" t="s">
        <v>142</v>
      </c>
      <c r="D9" s="88">
        <f>'Segment Data'!D5</f>
        <v>4951858.5108250035</v>
      </c>
      <c r="E9" s="87">
        <f>'Segment Data'!E5</f>
        <v>439097.19428311288</v>
      </c>
      <c r="F9" s="89">
        <f>'Segment Data'!F5</f>
        <v>9.7301222795357398E-2</v>
      </c>
      <c r="G9" s="106">
        <f>'Segment Data'!G5</f>
        <v>1.4536128717348098</v>
      </c>
      <c r="H9" s="92">
        <f>'Segment Data'!H5</f>
        <v>4.361051010343342E-3</v>
      </c>
      <c r="I9" s="191">
        <f>'Segment Data'!I5</f>
        <v>3.9637185828247112</v>
      </c>
      <c r="J9" s="192">
        <f>'Segment Data'!J5</f>
        <v>-3.1005570879318878E-2</v>
      </c>
      <c r="K9" s="89">
        <f>'Segment Data'!K5</f>
        <v>-7.7616300115665223E-3</v>
      </c>
      <c r="L9" s="90">
        <f>'Segment Data'!L5</f>
        <v>19627773.598875768</v>
      </c>
      <c r="M9" s="91">
        <f>'Segment Data'!M5</f>
        <v>1600536.9677846804</v>
      </c>
      <c r="N9" s="89">
        <f>'Segment Data'!N5</f>
        <v>8.8784376692780387E-2</v>
      </c>
      <c r="O9" s="88">
        <f>'Segment Data'!O5</f>
        <v>8094494.9503686428</v>
      </c>
      <c r="P9" s="87">
        <f>'Segment Data'!P5</f>
        <v>505624.27235148195</v>
      </c>
      <c r="Q9" s="89">
        <f>'Segment Data'!Q5</f>
        <v>6.6627077177126529E-2</v>
      </c>
    </row>
    <row r="10" spans="2:17">
      <c r="B10" s="429"/>
      <c r="C10" s="163" t="s">
        <v>139</v>
      </c>
      <c r="D10" s="88">
        <f>'Segment Data'!D6</f>
        <v>165381747.7250447</v>
      </c>
      <c r="E10" s="87">
        <f>'Segment Data'!E6</f>
        <v>19926946.934170514</v>
      </c>
      <c r="F10" s="89">
        <f>'Segment Data'!F6</f>
        <v>0.13699751968187171</v>
      </c>
      <c r="G10" s="106">
        <f>'Segment Data'!G6</f>
        <v>48.547638571981757</v>
      </c>
      <c r="H10" s="92">
        <f>'Segment Data'!H6</f>
        <v>1.8355215126145268</v>
      </c>
      <c r="I10" s="191">
        <f>'Segment Data'!I6</f>
        <v>3.1458123464473733</v>
      </c>
      <c r="J10" s="192">
        <f>'Segment Data'!J6</f>
        <v>0.11359126264451946</v>
      </c>
      <c r="K10" s="89">
        <f>'Segment Data'!K6</f>
        <v>3.7461405189511847E-2</v>
      </c>
      <c r="L10" s="90">
        <f>'Segment Data'!L6</f>
        <v>520259943.87049043</v>
      </c>
      <c r="M10" s="91">
        <f>'Segment Data'!M6</f>
        <v>79208830.172057748</v>
      </c>
      <c r="N10" s="89">
        <f>'Segment Data'!N6</f>
        <v>0.17959104446614443</v>
      </c>
      <c r="O10" s="88">
        <f>'Segment Data'!O6</f>
        <v>171897385.84805673</v>
      </c>
      <c r="P10" s="87">
        <f>'Segment Data'!P6</f>
        <v>16117498.664273739</v>
      </c>
      <c r="Q10" s="89">
        <f>'Segment Data'!Q6</f>
        <v>0.10346328371170886</v>
      </c>
    </row>
    <row r="11" spans="2:17">
      <c r="B11" s="429"/>
      <c r="C11" s="163" t="s">
        <v>141</v>
      </c>
      <c r="D11" s="88">
        <f>'Segment Data'!D7</f>
        <v>4900590.611117051</v>
      </c>
      <c r="E11" s="87">
        <f>'Segment Data'!E7</f>
        <v>882538.54433151102</v>
      </c>
      <c r="F11" s="89">
        <f>'Segment Data'!F7</f>
        <v>0.21964338183341309</v>
      </c>
      <c r="G11" s="106">
        <f>'Segment Data'!G7</f>
        <v>1.4385632335516154</v>
      </c>
      <c r="H11" s="92">
        <f>'Segment Data'!H7</f>
        <v>0.1481849340813215</v>
      </c>
      <c r="I11" s="191">
        <f>'Segment Data'!I7</f>
        <v>5.0435611024172653</v>
      </c>
      <c r="J11" s="192">
        <f>'Segment Data'!J7</f>
        <v>0.28670731539702565</v>
      </c>
      <c r="K11" s="89">
        <f>'Segment Data'!K7</f>
        <v>6.0272467524511229E-2</v>
      </c>
      <c r="L11" s="90">
        <f>'Segment Data'!L7</f>
        <v>24716428.185101215</v>
      </c>
      <c r="M11" s="91">
        <f>'Segment Data'!M7</f>
        <v>5603141.9947679192</v>
      </c>
      <c r="N11" s="89">
        <f>'Segment Data'!N7</f>
        <v>0.2931542979564527</v>
      </c>
      <c r="O11" s="88">
        <f>'Segment Data'!O7</f>
        <v>10082678.655829728</v>
      </c>
      <c r="P11" s="87">
        <f>'Segment Data'!P7</f>
        <v>1633834.2923167348</v>
      </c>
      <c r="Q11" s="89">
        <f>'Segment Data'!Q7</f>
        <v>0.1933796176164137</v>
      </c>
    </row>
    <row r="12" spans="2:17" ht="15" thickBot="1">
      <c r="B12" s="430"/>
      <c r="C12" s="163" t="s">
        <v>140</v>
      </c>
      <c r="D12" s="155">
        <f>'Segment Data'!D8</f>
        <v>157756042.73303002</v>
      </c>
      <c r="E12" s="149">
        <f>'Segment Data'!E8</f>
        <v>5480130.6237648726</v>
      </c>
      <c r="F12" s="151">
        <f>'Segment Data'!F8</f>
        <v>3.5988164824339523E-2</v>
      </c>
      <c r="G12" s="152">
        <f>'Segment Data'!G8</f>
        <v>46.309120870352565</v>
      </c>
      <c r="H12" s="153">
        <f>'Segment Data'!H8</f>
        <v>-2.5935636274710845</v>
      </c>
      <c r="I12" s="193">
        <f>'Segment Data'!I8</f>
        <v>2.5257518855822263</v>
      </c>
      <c r="J12" s="194">
        <f>'Segment Data'!J8</f>
        <v>0.10221389599012287</v>
      </c>
      <c r="K12" s="151">
        <f>'Segment Data'!K8</f>
        <v>4.2175487419252755E-2</v>
      </c>
      <c r="L12" s="154">
        <f>'Segment Data'!L8</f>
        <v>398452622.39494085</v>
      </c>
      <c r="M12" s="150">
        <f>'Segment Data'!M8</f>
        <v>29406164.498348534</v>
      </c>
      <c r="N12" s="151">
        <f>'Segment Data'!N8</f>
        <v>7.9681470636383159E-2</v>
      </c>
      <c r="O12" s="155">
        <f>'Segment Data'!O8</f>
        <v>151684103.42516953</v>
      </c>
      <c r="P12" s="149">
        <f>'Segment Data'!P8</f>
        <v>5967031.3632793128</v>
      </c>
      <c r="Q12" s="151">
        <f>'Segment Data'!Q8</f>
        <v>4.0949432203420504E-2</v>
      </c>
    </row>
    <row r="13" spans="2:17">
      <c r="B13" s="421" t="s">
        <v>55</v>
      </c>
      <c r="C13" s="162" t="s">
        <v>67</v>
      </c>
      <c r="D13" s="127">
        <f>'Type Data'!D3</f>
        <v>275261745.6805988</v>
      </c>
      <c r="E13" s="121">
        <f>'Type Data'!E3</f>
        <v>21654395.640194565</v>
      </c>
      <c r="F13" s="123">
        <f>'Type Data'!F3</f>
        <v>8.5385520714382407E-2</v>
      </c>
      <c r="G13" s="124">
        <f>'Type Data'!G3</f>
        <v>80.802796716186762</v>
      </c>
      <c r="H13" s="125">
        <f>'Type Data'!H3</f>
        <v>-0.64199684023554937</v>
      </c>
      <c r="I13" s="195">
        <f>'Type Data'!I3</f>
        <v>2.8830112492182143</v>
      </c>
      <c r="J13" s="196">
        <f>'Type Data'!J3</f>
        <v>0.10830318913417569</v>
      </c>
      <c r="K13" s="123">
        <f>'Type Data'!K3</f>
        <v>3.903228260017217E-2</v>
      </c>
      <c r="L13" s="126">
        <f>'Type Data'!L3</f>
        <v>793582709.27660954</v>
      </c>
      <c r="M13" s="122">
        <f>'Type Data'!M3</f>
        <v>89896351.022945762</v>
      </c>
      <c r="N13" s="123">
        <f>'Type Data'!N3</f>
        <v>0.12775059508904116</v>
      </c>
      <c r="O13" s="127">
        <f>'Type Data'!O3</f>
        <v>280674740.11619413</v>
      </c>
      <c r="P13" s="121">
        <f>'Type Data'!P3</f>
        <v>19113537.292911291</v>
      </c>
      <c r="Q13" s="123">
        <f>'Type Data'!Q3</f>
        <v>7.3074818002824629E-2</v>
      </c>
    </row>
    <row r="14" spans="2:17">
      <c r="B14" s="422"/>
      <c r="C14" s="163" t="s">
        <v>68</v>
      </c>
      <c r="D14" s="88">
        <f>'Type Data'!D4</f>
        <v>45736135.202601843</v>
      </c>
      <c r="E14" s="87">
        <f>'Type Data'!E4</f>
        <v>7373104.8265825361</v>
      </c>
      <c r="F14" s="89">
        <f>'Type Data'!F4</f>
        <v>0.19219297209616309</v>
      </c>
      <c r="G14" s="106">
        <f>'Type Data'!G4</f>
        <v>13.425794515043455</v>
      </c>
      <c r="H14" s="92">
        <f>'Type Data'!H4</f>
        <v>1.1056898781870448</v>
      </c>
      <c r="I14" s="191">
        <f>'Type Data'!I4</f>
        <v>3.0563412935429111</v>
      </c>
      <c r="J14" s="192">
        <f>'Type Data'!J4</f>
        <v>0.21187987863329782</v>
      </c>
      <c r="K14" s="89">
        <f>'Type Data'!K4</f>
        <v>7.4488575419832365E-2</v>
      </c>
      <c r="L14" s="90">
        <f>'Type Data'!L4</f>
        <v>139785238.6267736</v>
      </c>
      <c r="M14" s="91">
        <f>'Type Data'!M4</f>
        <v>30663078.963181242</v>
      </c>
      <c r="N14" s="89">
        <f>'Type Data'!N4</f>
        <v>0.28099772821314228</v>
      </c>
      <c r="O14" s="88">
        <f>'Type Data'!O4</f>
        <v>38808599.243450344</v>
      </c>
      <c r="P14" s="87">
        <f>'Type Data'!P4</f>
        <v>8090836.6090933532</v>
      </c>
      <c r="Q14" s="89">
        <f>'Type Data'!Q4</f>
        <v>0.26339277067151923</v>
      </c>
    </row>
    <row r="15" spans="2:17">
      <c r="B15" s="422"/>
      <c r="C15" s="163" t="s">
        <v>69</v>
      </c>
      <c r="D15" s="88">
        <f>'Type Data'!D5</f>
        <v>18509110.732328363</v>
      </c>
      <c r="E15" s="87">
        <f>'Type Data'!E5</f>
        <v>220796.78108138219</v>
      </c>
      <c r="F15" s="89">
        <f>'Type Data'!F5</f>
        <v>1.207310754124096E-2</v>
      </c>
      <c r="G15" s="106">
        <f>'Type Data'!G5</f>
        <v>5.4333300408445835</v>
      </c>
      <c r="H15" s="92">
        <f>'Type Data'!H5</f>
        <v>-0.43987495111265318</v>
      </c>
      <c r="I15" s="191">
        <f>'Type Data'!I5</f>
        <v>3.2813851386606174</v>
      </c>
      <c r="J15" s="192">
        <f>'Type Data'!J5</f>
        <v>0.21597805035228523</v>
      </c>
      <c r="K15" s="89">
        <f>'Type Data'!K5</f>
        <v>7.0456563885442802E-2</v>
      </c>
      <c r="L15" s="90">
        <f>'Type Data'!L5</f>
        <v>60735520.88688603</v>
      </c>
      <c r="M15" s="91">
        <f>'Type Data'!M5</f>
        <v>4674393.6675253734</v>
      </c>
      <c r="N15" s="89">
        <f>'Type Data'!N5</f>
        <v>8.3380301099459098E-2</v>
      </c>
      <c r="O15" s="88">
        <f>'Type Data'!O5</f>
        <v>31175784.75796628</v>
      </c>
      <c r="P15" s="87">
        <f>'Type Data'!P5</f>
        <v>-656876.75934176892</v>
      </c>
      <c r="Q15" s="89">
        <f>'Type Data'!Q5</f>
        <v>-2.0635307512210752E-2</v>
      </c>
    </row>
    <row r="16" spans="2:17" ht="15" thickBot="1">
      <c r="B16" s="423"/>
      <c r="C16" s="164" t="s">
        <v>70</v>
      </c>
      <c r="D16" s="155">
        <f>'Type Data'!D6</f>
        <v>1033256.9783020616</v>
      </c>
      <c r="E16" s="149">
        <f>'Type Data'!E6</f>
        <v>65334.879984527244</v>
      </c>
      <c r="F16" s="151">
        <f>'Type Data'!F6</f>
        <v>6.750014293308719E-2</v>
      </c>
      <c r="G16" s="152">
        <f>'Type Data'!G6</f>
        <v>0.30331150217364722</v>
      </c>
      <c r="H16" s="153">
        <f>'Type Data'!H6</f>
        <v>-7.5320733915376636E-3</v>
      </c>
      <c r="I16" s="193">
        <f>'Type Data'!I6</f>
        <v>3.0514202550805054</v>
      </c>
      <c r="J16" s="194">
        <f>'Type Data'!J6</f>
        <v>-1.8337600392272613E-2</v>
      </c>
      <c r="K16" s="151">
        <f>'Type Data'!K6</f>
        <v>-5.9736309036819493E-3</v>
      </c>
      <c r="L16" s="154">
        <f>'Type Data'!L6</f>
        <v>3152901.2722941888</v>
      </c>
      <c r="M16" s="150">
        <f>'Type Data'!M6</f>
        <v>181614.80749824317</v>
      </c>
      <c r="N16" s="151">
        <f>'Type Data'!N6</f>
        <v>6.1123291089577134E-2</v>
      </c>
      <c r="O16" s="155">
        <f>'Type Data'!O6</f>
        <v>4133027.9132082462</v>
      </c>
      <c r="P16" s="149">
        <f>'Type Data'!P6</f>
        <v>261339.51993810898</v>
      </c>
      <c r="Q16" s="151">
        <f>'Type Data'!Q6</f>
        <v>6.750014293308719E-2</v>
      </c>
    </row>
    <row r="17" spans="2:17" ht="15" customHeight="1" thickBot="1">
      <c r="B17" s="105" t="s">
        <v>71</v>
      </c>
      <c r="C17" s="165" t="s">
        <v>72</v>
      </c>
      <c r="D17" s="148">
        <f>Granola!D3</f>
        <v>67045.392306534894</v>
      </c>
      <c r="E17" s="142">
        <f>Granola!E3</f>
        <v>-271722.45229073928</v>
      </c>
      <c r="F17" s="144">
        <f>Granola!F3</f>
        <v>-0.80209044814675901</v>
      </c>
      <c r="G17" s="145">
        <f>Granola!G3</f>
        <v>1.9681104586134902E-2</v>
      </c>
      <c r="H17" s="146">
        <f>Granola!H3</f>
        <v>-8.9112576521228226E-2</v>
      </c>
      <c r="I17" s="197">
        <f>Granola!I3</f>
        <v>4.8140635834287062</v>
      </c>
      <c r="J17" s="198">
        <f>Granola!J3</f>
        <v>0.93486497723724282</v>
      </c>
      <c r="K17" s="144">
        <f>Granola!K3</f>
        <v>0.2409943578926676</v>
      </c>
      <c r="L17" s="147">
        <f>Granola!L3</f>
        <v>322760.78153958078</v>
      </c>
      <c r="M17" s="143">
        <f>Granola!M3</f>
        <v>-991386.9690446516</v>
      </c>
      <c r="N17" s="144">
        <f>Granola!N3</f>
        <v>-0.75439536277706176</v>
      </c>
      <c r="O17" s="148">
        <f>Granola!O3</f>
        <v>179409.04354465008</v>
      </c>
      <c r="P17" s="142">
        <f>Granola!P3</f>
        <v>-485076.32898091222</v>
      </c>
      <c r="Q17" s="144">
        <f>Granola!Q3</f>
        <v>-0.73000302043857501</v>
      </c>
    </row>
    <row r="18" spans="2:17">
      <c r="B18" s="424" t="s">
        <v>73</v>
      </c>
      <c r="C18" s="166" t="s">
        <v>14</v>
      </c>
      <c r="D18" s="136">
        <f>'NB vs PL'!D3</f>
        <v>275759739.58708286</v>
      </c>
      <c r="E18" s="128">
        <f>'NB vs PL'!E3</f>
        <v>23762029.731388271</v>
      </c>
      <c r="F18" s="132">
        <f>'NB vs PL'!F3</f>
        <v>9.4294625713049127E-2</v>
      </c>
      <c r="G18" s="133">
        <f>'NB vs PL'!G3</f>
        <v>80.948982305077905</v>
      </c>
      <c r="H18" s="134">
        <f>'NB vs PL'!H3</f>
        <v>2.1117033750300607E-2</v>
      </c>
      <c r="I18" s="199">
        <f>'NB vs PL'!I3</f>
        <v>3.1755688913280222</v>
      </c>
      <c r="J18" s="200">
        <f>'NB vs PL'!J3</f>
        <v>0.12670652547527705</v>
      </c>
      <c r="K18" s="132">
        <f>'NB vs PL'!K3</f>
        <v>4.1558624257490268E-2</v>
      </c>
      <c r="L18" s="135">
        <f>'NB vs PL'!L3</f>
        <v>875694050.51345682</v>
      </c>
      <c r="M18" s="129">
        <f>'NB vs PL'!M3</f>
        <v>107387716.65335011</v>
      </c>
      <c r="N18" s="132">
        <f>'NB vs PL'!N3</f>
        <v>0.13977200489004857</v>
      </c>
      <c r="O18" s="136">
        <f>'NB vs PL'!O3</f>
        <v>307572604.42259145</v>
      </c>
      <c r="P18" s="128">
        <f>'NB vs PL'!P3</f>
        <v>26044617.027371526</v>
      </c>
      <c r="Q18" s="132">
        <f>'NB vs PL'!Q3</f>
        <v>9.2511644289237513E-2</v>
      </c>
    </row>
    <row r="19" spans="2:17" ht="15" thickBot="1">
      <c r="B19" s="425"/>
      <c r="C19" s="167" t="s">
        <v>13</v>
      </c>
      <c r="D19" s="141">
        <f>'NB vs PL'!D4</f>
        <v>64898946.581215687</v>
      </c>
      <c r="E19" s="130">
        <f>'NB vs PL'!E4</f>
        <v>5511067.541387178</v>
      </c>
      <c r="F19" s="137">
        <f>'NB vs PL'!F4</f>
        <v>9.2797850849180491E-2</v>
      </c>
      <c r="G19" s="138">
        <f>'NB vs PL'!G4</f>
        <v>19.051017694923548</v>
      </c>
      <c r="H19" s="139">
        <f>'NB vs PL'!H4</f>
        <v>-2.1117033750591929E-2</v>
      </c>
      <c r="I19" s="201">
        <f>'NB vs PL'!I4</f>
        <v>1.8827908429989524</v>
      </c>
      <c r="J19" s="202">
        <f>'NB vs PL'!J4</f>
        <v>0.12644501146381604</v>
      </c>
      <c r="K19" s="137">
        <f>'NB vs PL'!K4</f>
        <v>7.1993231169795655E-2</v>
      </c>
      <c r="L19" s="140">
        <f>'NB vs PL'!L4</f>
        <v>122191142.34339106</v>
      </c>
      <c r="M19" s="131">
        <f>'NB vs PL'!M4</f>
        <v>17885488.548075363</v>
      </c>
      <c r="N19" s="137">
        <f>'NB vs PL'!N4</f>
        <v>0.17147189914722138</v>
      </c>
      <c r="O19" s="141">
        <f>'NB vs PL'!O4</f>
        <v>47346980.344452381</v>
      </c>
      <c r="P19" s="130">
        <f>'NB vs PL'!P4</f>
        <v>639559.36173597723</v>
      </c>
      <c r="Q19" s="137">
        <f>'NB vs PL'!Q4</f>
        <v>1.3692885376236884E-2</v>
      </c>
    </row>
    <row r="20" spans="2:17">
      <c r="B20" s="421" t="s">
        <v>56</v>
      </c>
      <c r="C20" s="162" t="s">
        <v>63</v>
      </c>
      <c r="D20" s="127">
        <f>Package!D3</f>
        <v>164475592.6045869</v>
      </c>
      <c r="E20" s="121">
        <f>Package!E3</f>
        <v>7043642.5906968415</v>
      </c>
      <c r="F20" s="123">
        <f>Package!F3</f>
        <v>4.4740871151474577E-2</v>
      </c>
      <c r="G20" s="124">
        <f>Package!G3</f>
        <v>48.281637686858225</v>
      </c>
      <c r="H20" s="125">
        <f>Package!H3</f>
        <v>-2.2768838466205565</v>
      </c>
      <c r="I20" s="195">
        <f>Package!I3</f>
        <v>3.1132406506617696</v>
      </c>
      <c r="J20" s="196">
        <f>Package!J3</f>
        <v>0.14077982563759406</v>
      </c>
      <c r="K20" s="123">
        <f>Package!K3</f>
        <v>4.7361372924552864E-2</v>
      </c>
      <c r="L20" s="126">
        <f>Package!L3</f>
        <v>512052100.93828428</v>
      </c>
      <c r="M20" s="122">
        <f>Package!M3</f>
        <v>44091796.914831877</v>
      </c>
      <c r="N20" s="123">
        <f>Package!N3</f>
        <v>9.4221233159601847E-2</v>
      </c>
      <c r="O20" s="127">
        <f>Package!O3</f>
        <v>243759860.46446615</v>
      </c>
      <c r="P20" s="121">
        <f>Package!P3</f>
        <v>11256970.583390296</v>
      </c>
      <c r="Q20" s="123">
        <f>Package!Q3</f>
        <v>4.841647598078537E-2</v>
      </c>
    </row>
    <row r="21" spans="2:17">
      <c r="B21" s="422"/>
      <c r="C21" s="163" t="s">
        <v>64</v>
      </c>
      <c r="D21" s="88">
        <f>Package!D4</f>
        <v>112708472.0705469</v>
      </c>
      <c r="E21" s="87">
        <f>Package!E4</f>
        <v>14770689.672234371</v>
      </c>
      <c r="F21" s="89">
        <f>Package!F4</f>
        <v>0.15081707294700672</v>
      </c>
      <c r="G21" s="106">
        <f>Package!G4</f>
        <v>33.085453753809823</v>
      </c>
      <c r="H21" s="92">
        <f>Package!H4</f>
        <v>1.6332010192831312</v>
      </c>
      <c r="I21" s="191">
        <f>Package!I4</f>
        <v>2.5002218697960732</v>
      </c>
      <c r="J21" s="192">
        <f>Package!J4</f>
        <v>0.1156586707418259</v>
      </c>
      <c r="K21" s="89">
        <f>Package!K4</f>
        <v>4.8503084668797131E-2</v>
      </c>
      <c r="L21" s="90">
        <f>Package!L4</f>
        <v>281796186.78208125</v>
      </c>
      <c r="M21" s="91">
        <f>Package!M4</f>
        <v>48257355.078082383</v>
      </c>
      <c r="N21" s="89">
        <f>Package!N4</f>
        <v>0.20663525087445264</v>
      </c>
      <c r="O21" s="88">
        <f>Package!O4</f>
        <v>55336955.077368677</v>
      </c>
      <c r="P21" s="87">
        <f>Package!P4</f>
        <v>6920090.9991173893</v>
      </c>
      <c r="Q21" s="89">
        <f>Package!Q4</f>
        <v>0.14292728640857749</v>
      </c>
    </row>
    <row r="22" spans="2:17">
      <c r="B22" s="422"/>
      <c r="C22" s="163" t="s">
        <v>65</v>
      </c>
      <c r="D22" s="88">
        <f>Package!D5</f>
        <v>11286360.315606013</v>
      </c>
      <c r="E22" s="87">
        <f>Package!E5</f>
        <v>-327290.26174105704</v>
      </c>
      <c r="F22" s="89">
        <f>Package!F5</f>
        <v>-2.8181514465352601E-2</v>
      </c>
      <c r="G22" s="106">
        <f>Package!G5</f>
        <v>3.3130992321241681</v>
      </c>
      <c r="H22" s="92">
        <f>Package!H5</f>
        <v>-0.41656938180899283</v>
      </c>
      <c r="I22" s="191">
        <f>Package!I5</f>
        <v>2.4637135275912878</v>
      </c>
      <c r="J22" s="192">
        <f>Package!J5</f>
        <v>-3.7012187160532672E-2</v>
      </c>
      <c r="K22" s="89">
        <f>Package!K5</f>
        <v>-1.4800578464962069E-2</v>
      </c>
      <c r="L22" s="90">
        <f>Package!L5</f>
        <v>27806358.586828012</v>
      </c>
      <c r="M22" s="91">
        <f>Package!M5</f>
        <v>-1236196.0540861338</v>
      </c>
      <c r="N22" s="89">
        <f>Package!N5</f>
        <v>-4.2564990214208759E-2</v>
      </c>
      <c r="O22" s="88">
        <f>Package!O5</f>
        <v>6848271.3847376704</v>
      </c>
      <c r="P22" s="87">
        <f>Package!P5</f>
        <v>11971.379830045626</v>
      </c>
      <c r="Q22" s="89">
        <f>Package!Q5</f>
        <v>1.7511489872374887E-3</v>
      </c>
    </row>
    <row r="23" spans="2:17" ht="15" thickBot="1">
      <c r="B23" s="423"/>
      <c r="C23" s="164" t="s">
        <v>66</v>
      </c>
      <c r="D23" s="155">
        <f>Package!D6</f>
        <v>45781074.831545241</v>
      </c>
      <c r="E23" s="149">
        <f>Package!E6</f>
        <v>7373503.810571909</v>
      </c>
      <c r="F23" s="151">
        <f>Package!F6</f>
        <v>0.19198047714460878</v>
      </c>
      <c r="G23" s="152">
        <f>Package!G6</f>
        <v>13.438986495981579</v>
      </c>
      <c r="H23" s="153">
        <f>Package!H6</f>
        <v>1.1045778429656554</v>
      </c>
      <c r="I23" s="193">
        <f>Package!I6</f>
        <v>3.0543273976797982</v>
      </c>
      <c r="J23" s="194">
        <f>Package!J6</f>
        <v>0.21185935621316832</v>
      </c>
      <c r="K23" s="151">
        <f>Package!K6</f>
        <v>7.4533593033417223E-2</v>
      </c>
      <c r="L23" s="154">
        <f>Package!L6</f>
        <v>139830391.15321767</v>
      </c>
      <c r="M23" s="150">
        <f>Package!M6</f>
        <v>30658097.975741118</v>
      </c>
      <c r="N23" s="151">
        <f>Package!N6</f>
        <v>0.28082306493188347</v>
      </c>
      <c r="O23" s="155">
        <f>Package!O6</f>
        <v>38819330.264644802</v>
      </c>
      <c r="P23" s="149">
        <f>Package!P6</f>
        <v>8088187.5967932865</v>
      </c>
      <c r="Q23" s="151">
        <f>Package!Q6</f>
        <v>0.26319189247897729</v>
      </c>
    </row>
    <row r="24" spans="2:17">
      <c r="B24" s="424" t="s">
        <v>74</v>
      </c>
      <c r="C24" s="168" t="s">
        <v>75</v>
      </c>
      <c r="D24" s="127">
        <f>Flavor!D3</f>
        <v>28977895.754042454</v>
      </c>
      <c r="E24" s="121">
        <f>Flavor!E3</f>
        <v>707534.42146466672</v>
      </c>
      <c r="F24" s="123">
        <f>Flavor!F3</f>
        <v>2.5027427599566211E-2</v>
      </c>
      <c r="G24" s="124">
        <f>Flavor!G3</f>
        <v>8.5064309030202434</v>
      </c>
      <c r="H24" s="125">
        <f>Flavor!H3</f>
        <v>-0.57246110121557692</v>
      </c>
      <c r="I24" s="195">
        <f>Flavor!I3</f>
        <v>2.9793923656958272</v>
      </c>
      <c r="J24" s="196">
        <f>Flavor!J3</f>
        <v>8.3537997387470586E-2</v>
      </c>
      <c r="K24" s="123">
        <f>Flavor!K3</f>
        <v>2.8847444229825055E-2</v>
      </c>
      <c r="L24" s="126">
        <f>Flavor!L3</f>
        <v>86336521.383523613</v>
      </c>
      <c r="M24" s="122">
        <f>Flavor!M3</f>
        <v>4469672.0249225795</v>
      </c>
      <c r="N24" s="123">
        <f>Flavor!N3</f>
        <v>5.4596849151285806E-2</v>
      </c>
      <c r="O24" s="127">
        <f>Flavor!O3</f>
        <v>34417106.928968728</v>
      </c>
      <c r="P24" s="121">
        <f>Flavor!P3</f>
        <v>174081.30556054413</v>
      </c>
      <c r="Q24" s="123">
        <f>Flavor!Q3</f>
        <v>5.0837010571152313E-3</v>
      </c>
    </row>
    <row r="25" spans="2:17">
      <c r="B25" s="422"/>
      <c r="C25" s="163" t="s">
        <v>76</v>
      </c>
      <c r="D25" s="88">
        <f>Flavor!D4</f>
        <v>52914468.407192618</v>
      </c>
      <c r="E25" s="87">
        <f>Flavor!E4</f>
        <v>-515353.33891457319</v>
      </c>
      <c r="F25" s="89">
        <f>Flavor!F4</f>
        <v>-9.6454250093417349E-3</v>
      </c>
      <c r="G25" s="106">
        <f>Flavor!G4</f>
        <v>15.532986697732884</v>
      </c>
      <c r="H25" s="92">
        <f>Flavor!H4</f>
        <v>-1.6257462852617195</v>
      </c>
      <c r="I25" s="191">
        <f>Flavor!I4</f>
        <v>2.649757212073486</v>
      </c>
      <c r="J25" s="192">
        <f>Flavor!J4</f>
        <v>0.15508512623408155</v>
      </c>
      <c r="K25" s="89">
        <f>Flavor!K4</f>
        <v>6.216653768420978E-2</v>
      </c>
      <c r="L25" s="90">
        <f>Flavor!L4</f>
        <v>140210494.28499326</v>
      </c>
      <c r="M25" s="91">
        <f>Flavor!M4</f>
        <v>6920609.4236044586</v>
      </c>
      <c r="N25" s="89">
        <f>Flavor!N4</f>
        <v>5.1921489997544513E-2</v>
      </c>
      <c r="O25" s="88">
        <f>Flavor!O4</f>
        <v>43047061.861272812</v>
      </c>
      <c r="P25" s="87">
        <f>Flavor!P4</f>
        <v>3528697.8676095381</v>
      </c>
      <c r="Q25" s="89">
        <f>Flavor!Q4</f>
        <v>8.9292610093255911E-2</v>
      </c>
    </row>
    <row r="26" spans="2:17">
      <c r="B26" s="422"/>
      <c r="C26" s="163" t="s">
        <v>77</v>
      </c>
      <c r="D26" s="88">
        <f>Flavor!D5</f>
        <v>55536075.419599041</v>
      </c>
      <c r="E26" s="87">
        <f>Flavor!E5</f>
        <v>4930048.9144163355</v>
      </c>
      <c r="F26" s="89">
        <f>Flavor!F5</f>
        <v>9.7420193895512333E-2</v>
      </c>
      <c r="G26" s="106">
        <f>Flavor!G5</f>
        <v>16.302556686361115</v>
      </c>
      <c r="H26" s="92">
        <f>Flavor!H5</f>
        <v>5.0672106640554659E-2</v>
      </c>
      <c r="I26" s="191">
        <f>Flavor!I5</f>
        <v>2.964615905323726</v>
      </c>
      <c r="J26" s="192">
        <f>Flavor!J5</f>
        <v>0.11739921769957595</v>
      </c>
      <c r="K26" s="89">
        <f>Flavor!K5</f>
        <v>4.1232976123618932E-2</v>
      </c>
      <c r="L26" s="90">
        <f>Flavor!L5</f>
        <v>164643132.50820133</v>
      </c>
      <c r="M26" s="91">
        <f>Flavor!M5</f>
        <v>20556809.348295093</v>
      </c>
      <c r="N26" s="89">
        <f>Flavor!N5</f>
        <v>0.14267009454798327</v>
      </c>
      <c r="O26" s="88">
        <f>Flavor!O5</f>
        <v>48788098.618453145</v>
      </c>
      <c r="P26" s="87">
        <f>Flavor!P5</f>
        <v>4399969.7974532917</v>
      </c>
      <c r="Q26" s="89">
        <f>Flavor!Q5</f>
        <v>9.9124921782503317E-2</v>
      </c>
    </row>
    <row r="27" spans="2:17">
      <c r="B27" s="422"/>
      <c r="C27" s="163" t="s">
        <v>78</v>
      </c>
      <c r="D27" s="88">
        <f>Flavor!D6</f>
        <v>7880533.0719872182</v>
      </c>
      <c r="E27" s="87">
        <f>Flavor!E6</f>
        <v>632790.31319057569</v>
      </c>
      <c r="F27" s="89">
        <f>Flavor!F6</f>
        <v>8.7308605485832552E-2</v>
      </c>
      <c r="G27" s="106">
        <f>Flavor!G6</f>
        <v>2.3133222172101169</v>
      </c>
      <c r="H27" s="92">
        <f>Flavor!H6</f>
        <v>-1.4255878007561673E-2</v>
      </c>
      <c r="I27" s="191">
        <f>Flavor!I6</f>
        <v>3.2466633472624604</v>
      </c>
      <c r="J27" s="192">
        <f>Flavor!J6</f>
        <v>0.3512508603848481</v>
      </c>
      <c r="K27" s="89">
        <f>Flavor!K6</f>
        <v>0.12131289133301831</v>
      </c>
      <c r="L27" s="90">
        <f>Flavor!L6</f>
        <v>25585437.881710541</v>
      </c>
      <c r="M27" s="91">
        <f>Flavor!M6</f>
        <v>4600232.9962139465</v>
      </c>
      <c r="N27" s="89">
        <f>Flavor!N6</f>
        <v>0.21921315618859094</v>
      </c>
      <c r="O27" s="88">
        <f>Flavor!O6</f>
        <v>8734807.2616426945</v>
      </c>
      <c r="P27" s="87">
        <f>Flavor!P6</f>
        <v>1347371.257317286</v>
      </c>
      <c r="Q27" s="89">
        <f>Flavor!Q6</f>
        <v>0.18238686014043146</v>
      </c>
    </row>
    <row r="28" spans="2:17">
      <c r="B28" s="422"/>
      <c r="C28" s="163" t="s">
        <v>79</v>
      </c>
      <c r="D28" s="88">
        <f>Flavor!D7</f>
        <v>66602761.788863271</v>
      </c>
      <c r="E28" s="87">
        <f>Flavor!E7</f>
        <v>10498863.858580671</v>
      </c>
      <c r="F28" s="89">
        <f>Flavor!F7</f>
        <v>0.18713252101711478</v>
      </c>
      <c r="G28" s="106">
        <f>Flavor!G7</f>
        <v>19.55117086195769</v>
      </c>
      <c r="H28" s="92">
        <f>Flavor!H7</f>
        <v>1.5336710382559282</v>
      </c>
      <c r="I28" s="191">
        <f>Flavor!I7</f>
        <v>2.6831802991861546</v>
      </c>
      <c r="J28" s="192">
        <f>Flavor!J7</f>
        <v>0.1174815450094111</v>
      </c>
      <c r="K28" s="89">
        <f>Flavor!K7</f>
        <v>4.5789298068668799E-2</v>
      </c>
      <c r="L28" s="90">
        <f>Flavor!L7</f>
        <v>178707218.30326635</v>
      </c>
      <c r="M28" s="91">
        <f>Flavor!M7</f>
        <v>34761517.279081106</v>
      </c>
      <c r="N28" s="89">
        <f>Flavor!N7</f>
        <v>0.24149048586897778</v>
      </c>
      <c r="O28" s="88">
        <f>Flavor!O7</f>
        <v>41308219.039693832</v>
      </c>
      <c r="P28" s="87">
        <f>Flavor!P7</f>
        <v>6043580.0824577361</v>
      </c>
      <c r="Q28" s="89">
        <f>Flavor!Q7</f>
        <v>0.17137790889583543</v>
      </c>
    </row>
    <row r="29" spans="2:17">
      <c r="B29" s="422"/>
      <c r="C29" s="163" t="s">
        <v>80</v>
      </c>
      <c r="D29" s="88">
        <f>Flavor!D8</f>
        <v>11711769.68611235</v>
      </c>
      <c r="E29" s="87">
        <f>Flavor!E8</f>
        <v>373171.86426321603</v>
      </c>
      <c r="F29" s="89">
        <f>Flavor!F8</f>
        <v>3.2911641291670575E-2</v>
      </c>
      <c r="G29" s="106">
        <f>Flavor!G8</f>
        <v>3.4379777066146673</v>
      </c>
      <c r="H29" s="92">
        <f>Flavor!H8</f>
        <v>-0.20335902385736615</v>
      </c>
      <c r="I29" s="191">
        <f>Flavor!I8</f>
        <v>3.0595774343520525</v>
      </c>
      <c r="J29" s="192">
        <f>Flavor!J8</f>
        <v>0.20662189595376113</v>
      </c>
      <c r="K29" s="89">
        <f>Flavor!K8</f>
        <v>7.2423805128685237E-2</v>
      </c>
      <c r="L29" s="90">
        <f>Flavor!L8</f>
        <v>35833066.247957766</v>
      </c>
      <c r="M29" s="91">
        <f>Flavor!M8</f>
        <v>3484550.7944424786</v>
      </c>
      <c r="N29" s="89">
        <f>Flavor!N8</f>
        <v>0.10771903271572901</v>
      </c>
      <c r="O29" s="88">
        <f>Flavor!O8</f>
        <v>21967399.481397271</v>
      </c>
      <c r="P29" s="87">
        <f>Flavor!P8</f>
        <v>1700692.5665180199</v>
      </c>
      <c r="Q29" s="89">
        <f>Flavor!Q8</f>
        <v>8.3915584986795203E-2</v>
      </c>
    </row>
    <row r="30" spans="2:17">
      <c r="B30" s="422"/>
      <c r="C30" s="163" t="s">
        <v>81</v>
      </c>
      <c r="D30" s="88">
        <f>Flavor!D9</f>
        <v>1402965.2973856826</v>
      </c>
      <c r="E30" s="87">
        <f>Flavor!E9</f>
        <v>410184.89920230221</v>
      </c>
      <c r="F30" s="89">
        <f>Flavor!F9</f>
        <v>0.41316780624685073</v>
      </c>
      <c r="G30" s="106">
        <f>Flavor!G9</f>
        <v>0.41183899144511604</v>
      </c>
      <c r="H30" s="92">
        <f>Flavor!H9</f>
        <v>9.3012291177847872E-2</v>
      </c>
      <c r="I30" s="191">
        <f>Flavor!I9</f>
        <v>3.7890923707252755</v>
      </c>
      <c r="J30" s="192">
        <f>Flavor!J9</f>
        <v>0.26784376100112706</v>
      </c>
      <c r="K30" s="89">
        <f>Flavor!K9</f>
        <v>7.6064995882841033E-2</v>
      </c>
      <c r="L30" s="90">
        <f>Flavor!L9</f>
        <v>5315965.1047164071</v>
      </c>
      <c r="M30" s="91">
        <f>Flavor!M9</f>
        <v>1820138.5078517925</v>
      </c>
      <c r="N30" s="89">
        <f>Flavor!N9</f>
        <v>0.52066040961078086</v>
      </c>
      <c r="O30" s="88">
        <f>Flavor!O9</f>
        <v>2534430.830010891</v>
      </c>
      <c r="P30" s="87">
        <f>Flavor!P9</f>
        <v>647978.25342691457</v>
      </c>
      <c r="Q30" s="89">
        <f>Flavor!Q9</f>
        <v>0.34349034874774625</v>
      </c>
    </row>
    <row r="31" spans="2:17">
      <c r="B31" s="422"/>
      <c r="C31" s="163" t="s">
        <v>82</v>
      </c>
      <c r="D31" s="88">
        <f>Flavor!D10</f>
        <v>7536918.3769061714</v>
      </c>
      <c r="E31" s="87">
        <f>Flavor!E10</f>
        <v>-35039.061981363222</v>
      </c>
      <c r="F31" s="89">
        <f>Flavor!F10</f>
        <v>-4.6274774078116226E-3</v>
      </c>
      <c r="G31" s="106">
        <f>Flavor!G10</f>
        <v>2.2124544838944038</v>
      </c>
      <c r="H31" s="92">
        <f>Flavor!H10</f>
        <v>-0.21924361290744487</v>
      </c>
      <c r="I31" s="191">
        <f>Flavor!I10</f>
        <v>3.262194484153607</v>
      </c>
      <c r="J31" s="192">
        <f>Flavor!J10</f>
        <v>0.13195210386616907</v>
      </c>
      <c r="K31" s="89">
        <f>Flavor!K10</f>
        <v>4.215395737311959E-2</v>
      </c>
      <c r="L31" s="90">
        <f>Flavor!L10</f>
        <v>24586893.55665927</v>
      </c>
      <c r="M31" s="91">
        <f>Flavor!M10</f>
        <v>884831.47972078249</v>
      </c>
      <c r="N31" s="89">
        <f>Flavor!N10</f>
        <v>3.7331413479914109E-2</v>
      </c>
      <c r="O31" s="88">
        <f>Flavor!O10</f>
        <v>13997113.077433586</v>
      </c>
      <c r="P31" s="87">
        <f>Flavor!P10</f>
        <v>-287842.10174719058</v>
      </c>
      <c r="Q31" s="89">
        <f>Flavor!Q10</f>
        <v>-2.0150017843016989E-2</v>
      </c>
    </row>
    <row r="32" spans="2:17">
      <c r="B32" s="422"/>
      <c r="C32" s="163" t="s">
        <v>83</v>
      </c>
      <c r="D32" s="88">
        <f>Flavor!D11</f>
        <v>2813758.1235725037</v>
      </c>
      <c r="E32" s="87">
        <f>Flavor!E11</f>
        <v>-197115.90660377732</v>
      </c>
      <c r="F32" s="89">
        <f>Flavor!F11</f>
        <v>-6.5468001858661806E-2</v>
      </c>
      <c r="G32" s="106">
        <f>Flavor!G11</f>
        <v>0.82597574575933219</v>
      </c>
      <c r="H32" s="92">
        <f>Flavor!H11</f>
        <v>-0.14095212038111038</v>
      </c>
      <c r="I32" s="191">
        <f>Flavor!I11</f>
        <v>2.5997482347586649</v>
      </c>
      <c r="J32" s="192">
        <f>Flavor!J11</f>
        <v>8.3632500239991359E-2</v>
      </c>
      <c r="K32" s="89">
        <f>Flavor!K11</f>
        <v>3.3238733454361569E-2</v>
      </c>
      <c r="L32" s="90">
        <f>Flavor!L11</f>
        <v>7315062.7147954702</v>
      </c>
      <c r="M32" s="91">
        <f>Flavor!M11</f>
        <v>-260644.80718472227</v>
      </c>
      <c r="N32" s="89">
        <f>Flavor!N11</f>
        <v>-3.4405341867869928E-2</v>
      </c>
      <c r="O32" s="88">
        <f>Flavor!O11</f>
        <v>2235949.4025484324</v>
      </c>
      <c r="P32" s="87">
        <f>Flavor!P11</f>
        <v>-132231.09769845754</v>
      </c>
      <c r="Q32" s="89">
        <f>Flavor!Q11</f>
        <v>-5.5836579046517801E-2</v>
      </c>
    </row>
    <row r="33" spans="2:17">
      <c r="B33" s="422"/>
      <c r="C33" s="163" t="s">
        <v>84</v>
      </c>
      <c r="D33" s="88">
        <f>Flavor!D12</f>
        <v>3135418.2928986102</v>
      </c>
      <c r="E33" s="87">
        <f>Flavor!E12</f>
        <v>-175281.18490977818</v>
      </c>
      <c r="F33" s="89">
        <f>Flavor!F12</f>
        <v>-5.2943852525633203E-2</v>
      </c>
      <c r="G33" s="106">
        <f>Flavor!G12</f>
        <v>0.92039875106828783</v>
      </c>
      <c r="H33" s="92">
        <f>Flavor!H12</f>
        <v>-0.14281663071974338</v>
      </c>
      <c r="I33" s="191">
        <f>Flavor!I12</f>
        <v>3.3309911216226529</v>
      </c>
      <c r="J33" s="192">
        <f>Flavor!J12</f>
        <v>8.2020974083425902E-2</v>
      </c>
      <c r="K33" s="89">
        <f>Flavor!K12</f>
        <v>2.5245222442424921E-2</v>
      </c>
      <c r="L33" s="90">
        <f>Flavor!L12</f>
        <v>10444050.496218525</v>
      </c>
      <c r="M33" s="91">
        <f>Flavor!M12</f>
        <v>-312313.27465463616</v>
      </c>
      <c r="N33" s="89">
        <f>Flavor!N12</f>
        <v>-2.9035209417176838E-2</v>
      </c>
      <c r="O33" s="88">
        <f>Flavor!O12</f>
        <v>6711836.3610780239</v>
      </c>
      <c r="P33" s="87">
        <f>Flavor!P12</f>
        <v>-474716.65598964505</v>
      </c>
      <c r="Q33" s="89">
        <f>Flavor!Q12</f>
        <v>-6.605623792967491E-2</v>
      </c>
    </row>
    <row r="34" spans="2:17">
      <c r="B34" s="422"/>
      <c r="C34" s="163" t="s">
        <v>85</v>
      </c>
      <c r="D34" s="88">
        <f>Flavor!D13</f>
        <v>1069500.9257635705</v>
      </c>
      <c r="E34" s="87">
        <f>Flavor!E13</f>
        <v>465708.8212778382</v>
      </c>
      <c r="F34" s="89">
        <f>Flavor!F13</f>
        <v>0.77130657691275428</v>
      </c>
      <c r="G34" s="106">
        <f>Flavor!G13</f>
        <v>0.3139508749338662</v>
      </c>
      <c r="H34" s="92">
        <f>Flavor!H13</f>
        <v>0.12004591400507753</v>
      </c>
      <c r="I34" s="191">
        <f>Flavor!I13</f>
        <v>3.4404400397225534</v>
      </c>
      <c r="J34" s="192">
        <f>Flavor!J13</f>
        <v>0.29897985277081274</v>
      </c>
      <c r="K34" s="89">
        <f>Flavor!K13</f>
        <v>9.5172255886814994E-2</v>
      </c>
      <c r="L34" s="90">
        <f>Flavor!L13</f>
        <v>3679553.807517326</v>
      </c>
      <c r="M34" s="91">
        <f>Flavor!M13</f>
        <v>1782764.9500795926</v>
      </c>
      <c r="N34" s="89">
        <f>Flavor!N13</f>
        <v>0.93988581970469331</v>
      </c>
      <c r="O34" s="88">
        <f>Flavor!O13</f>
        <v>1876539.9408831596</v>
      </c>
      <c r="P34" s="87">
        <f>Flavor!P13</f>
        <v>994129.60011883825</v>
      </c>
      <c r="Q34" s="89">
        <f>Flavor!Q13</f>
        <v>1.1266069244584651</v>
      </c>
    </row>
    <row r="35" spans="2:17">
      <c r="B35" s="422"/>
      <c r="C35" s="163" t="s">
        <v>86</v>
      </c>
      <c r="D35" s="88">
        <f>Flavor!D14</f>
        <v>3437994.1368794283</v>
      </c>
      <c r="E35" s="87">
        <f>Flavor!E14</f>
        <v>138481.03004629305</v>
      </c>
      <c r="F35" s="89">
        <f>Flavor!F14</f>
        <v>4.1970140915490048E-2</v>
      </c>
      <c r="G35" s="106">
        <f>Flavor!G14</f>
        <v>1.0092195726901203</v>
      </c>
      <c r="H35" s="92">
        <f>Flavor!H14</f>
        <v>-5.040335929478057E-2</v>
      </c>
      <c r="I35" s="191">
        <f>Flavor!I14</f>
        <v>2.9038925335311574</v>
      </c>
      <c r="J35" s="192">
        <f>Flavor!J14</f>
        <v>0.22135699597327196</v>
      </c>
      <c r="K35" s="89">
        <f>Flavor!K14</f>
        <v>8.2517824227890738E-2</v>
      </c>
      <c r="L35" s="90">
        <f>Flavor!L14</f>
        <v>9983565.5044080671</v>
      </c>
      <c r="M35" s="91">
        <f>Flavor!M14</f>
        <v>1132504.3386901543</v>
      </c>
      <c r="N35" s="89">
        <f>Flavor!N14</f>
        <v>0.12795124985426495</v>
      </c>
      <c r="O35" s="88">
        <f>Flavor!O14</f>
        <v>4988852.8163335323</v>
      </c>
      <c r="P35" s="87">
        <f>Flavor!P14</f>
        <v>261949.80244667176</v>
      </c>
      <c r="Q35" s="89">
        <f>Flavor!Q14</f>
        <v>5.5416792279661016E-2</v>
      </c>
    </row>
    <row r="36" spans="2:17" ht="15" thickBot="1">
      <c r="B36" s="425"/>
      <c r="C36" s="169" t="s">
        <v>87</v>
      </c>
      <c r="D36" s="155">
        <f>Flavor!D15</f>
        <v>2160417.496764713</v>
      </c>
      <c r="E36" s="149">
        <f>Flavor!E15</f>
        <v>585740.44763560616</v>
      </c>
      <c r="F36" s="151">
        <f>Flavor!F15</f>
        <v>0.37197496969906091</v>
      </c>
      <c r="G36" s="152">
        <f>Flavor!G15</f>
        <v>0.63418829006386057</v>
      </c>
      <c r="H36" s="153">
        <f>Flavor!H15</f>
        <v>0.12848824957243199</v>
      </c>
      <c r="I36" s="193">
        <f>Flavor!I15</f>
        <v>3.0376528488516343</v>
      </c>
      <c r="J36" s="194">
        <f>Flavor!J15</f>
        <v>0.42786954856093651</v>
      </c>
      <c r="K36" s="151">
        <f>Flavor!K15</f>
        <v>0.16394830502336233</v>
      </c>
      <c r="L36" s="154">
        <f>Flavor!L15</f>
        <v>6562598.3637562469</v>
      </c>
      <c r="M36" s="150">
        <f>Flavor!M15</f>
        <v>2453032.4975880692</v>
      </c>
      <c r="N36" s="151">
        <f>Flavor!N15</f>
        <v>0.59690794051570084</v>
      </c>
      <c r="O36" s="155">
        <f>Flavor!O15</f>
        <v>5056123.796536684</v>
      </c>
      <c r="P36" s="149">
        <f>Flavor!P15</f>
        <v>1315840.7074271338</v>
      </c>
      <c r="Q36" s="151">
        <f>Flavor!Q15</f>
        <v>0.35180243743004924</v>
      </c>
    </row>
    <row r="37" spans="2:17">
      <c r="B37" s="421" t="s">
        <v>88</v>
      </c>
      <c r="C37" s="241" t="s">
        <v>137</v>
      </c>
      <c r="D37" s="127">
        <f>Fat!D3</f>
        <v>82016859.562404454</v>
      </c>
      <c r="E37" s="121">
        <f>Fat!E3</f>
        <v>12701626.298674151</v>
      </c>
      <c r="F37" s="123">
        <f>Fat!F3</f>
        <v>0.1832443706904521</v>
      </c>
      <c r="G37" s="124">
        <f>Fat!G3</f>
        <v>24.075963095180317</v>
      </c>
      <c r="H37" s="125">
        <f>Fat!H3</f>
        <v>1.8157058014529817</v>
      </c>
      <c r="I37" s="195">
        <f>Fat!I3</f>
        <v>3.2355776486866663</v>
      </c>
      <c r="J37" s="196">
        <f>Fat!J3</f>
        <v>0.16823164840419214</v>
      </c>
      <c r="K37" s="123">
        <f>Fat!K3</f>
        <v>5.4845996633147862E-2</v>
      </c>
      <c r="L37" s="126">
        <f>Fat!L3</f>
        <v>265371917.61558914</v>
      </c>
      <c r="M37" s="122">
        <f>Fat!M3</f>
        <v>52758114.105439276</v>
      </c>
      <c r="N37" s="123">
        <f>Fat!N3</f>
        <v>0.24814058746153178</v>
      </c>
      <c r="O37" s="127">
        <f>Fat!O3</f>
        <v>84287359.957197189</v>
      </c>
      <c r="P37" s="121">
        <f>Fat!P3</f>
        <v>14662828.914592087</v>
      </c>
      <c r="Q37" s="123">
        <f>Fat!Q3</f>
        <v>0.21059860217398826</v>
      </c>
    </row>
    <row r="38" spans="2:17">
      <c r="B38" s="422"/>
      <c r="C38" s="242" t="s">
        <v>90</v>
      </c>
      <c r="D38" s="88">
        <f>Fat!D4</f>
        <v>6725834.4168044785</v>
      </c>
      <c r="E38" s="87">
        <f>Fat!E4</f>
        <v>728896.30467332527</v>
      </c>
      <c r="F38" s="89">
        <f>Fat!F4</f>
        <v>0.12154474350816584</v>
      </c>
      <c r="G38" s="106">
        <f>Fat!G4</f>
        <v>1.974361638171104</v>
      </c>
      <c r="H38" s="92">
        <f>Fat!H4</f>
        <v>4.8473502691795067E-2</v>
      </c>
      <c r="I38" s="191">
        <f>Fat!I4</f>
        <v>3.6455939904815948</v>
      </c>
      <c r="J38" s="192">
        <f>Fat!J4</f>
        <v>0.14881645739084437</v>
      </c>
      <c r="K38" s="89">
        <f>Fat!K4</f>
        <v>4.2558171339915837E-2</v>
      </c>
      <c r="L38" s="90">
        <f>Fat!L4</f>
        <v>24519661.530876689</v>
      </c>
      <c r="M38" s="91">
        <f>Fat!M4</f>
        <v>3549703.0730408132</v>
      </c>
      <c r="N38" s="89">
        <f>Fat!N4</f>
        <v>0.16927563686776834</v>
      </c>
      <c r="O38" s="88">
        <f>Fat!O4</f>
        <v>9431692.1717669964</v>
      </c>
      <c r="P38" s="87">
        <f>Fat!P4</f>
        <v>1398625.3368773796</v>
      </c>
      <c r="Q38" s="89">
        <f>Fat!Q4</f>
        <v>0.1741085149202046</v>
      </c>
    </row>
    <row r="39" spans="2:17">
      <c r="B39" s="422"/>
      <c r="C39" s="242" t="s">
        <v>53</v>
      </c>
      <c r="D39" s="88">
        <f>Fat!D5</f>
        <v>126729490.25219113</v>
      </c>
      <c r="E39" s="87">
        <f>Fat!E5</f>
        <v>5399534.1478604674</v>
      </c>
      <c r="F39" s="89">
        <f>Fat!F5</f>
        <v>4.4502893771901239E-2</v>
      </c>
      <c r="G39" s="106">
        <f>Fat!G5</f>
        <v>37.201308934064215</v>
      </c>
      <c r="H39" s="92">
        <f>Fat!H5</f>
        <v>-1.7632290635634362</v>
      </c>
      <c r="I39" s="191">
        <f>Fat!I5</f>
        <v>2.7481940369635387</v>
      </c>
      <c r="J39" s="192">
        <f>Fat!J5</f>
        <v>9.7285987810738384E-2</v>
      </c>
      <c r="K39" s="89">
        <f>Fat!K5</f>
        <v>3.6699118191530586E-2</v>
      </c>
      <c r="L39" s="90">
        <f>Fat!L5</f>
        <v>348277229.41850054</v>
      </c>
      <c r="M39" s="91">
        <f>Fat!M5</f>
        <v>26642672.178174436</v>
      </c>
      <c r="N39" s="89">
        <f>Fat!N5</f>
        <v>8.283522892183183E-2</v>
      </c>
      <c r="O39" s="88">
        <f>Fat!O5</f>
        <v>140847551.97679836</v>
      </c>
      <c r="P39" s="87">
        <f>Fat!P5</f>
        <v>5750129.1390365362</v>
      </c>
      <c r="Q39" s="89">
        <f>Fat!Q5</f>
        <v>4.2562833681452625E-2</v>
      </c>
    </row>
    <row r="40" spans="2:17" ht="15" thickBot="1">
      <c r="B40" s="423"/>
      <c r="C40" s="243" t="s">
        <v>15</v>
      </c>
      <c r="D40" s="120">
        <f>Fat!D6</f>
        <v>125068064.36244893</v>
      </c>
      <c r="E40" s="114">
        <f>Fat!E6</f>
        <v>10483575.376636818</v>
      </c>
      <c r="F40" s="116">
        <f>Fat!F6</f>
        <v>9.1492098707486466E-2</v>
      </c>
      <c r="G40" s="117">
        <f>Fat!G6</f>
        <v>36.713599106838082</v>
      </c>
      <c r="H40" s="118">
        <f>Fat!H6</f>
        <v>-8.4664227133920633E-2</v>
      </c>
      <c r="I40" s="203">
        <f>Fat!I6</f>
        <v>2.8711371150428651</v>
      </c>
      <c r="J40" s="204">
        <f>Fat!J6</f>
        <v>0.10791309409963334</v>
      </c>
      <c r="K40" s="116">
        <f>Fat!K6</f>
        <v>3.9053328026150053E-2</v>
      </c>
      <c r="L40" s="119">
        <f>Fat!L6</f>
        <v>359087561.49759698</v>
      </c>
      <c r="M40" s="115">
        <f>Fat!M6</f>
        <v>42464949.104495764</v>
      </c>
      <c r="N40" s="116">
        <f>Fat!N6</f>
        <v>0.13411849767626077</v>
      </c>
      <c r="O40" s="120">
        <f>Fat!O6</f>
        <v>120225547.92505646</v>
      </c>
      <c r="P40" s="114">
        <f>Fat!P6</f>
        <v>4997253.2720950097</v>
      </c>
      <c r="Q40" s="116">
        <f>Fat!Q6</f>
        <v>4.3368282826240515E-2</v>
      </c>
    </row>
    <row r="41" spans="2:17" ht="15" hidden="1" thickBot="1">
      <c r="B41" s="424" t="s">
        <v>91</v>
      </c>
      <c r="C41" s="166" t="s">
        <v>92</v>
      </c>
      <c r="D41" s="136">
        <f>Organic!D3</f>
        <v>25080020.302313965</v>
      </c>
      <c r="E41" s="128">
        <f>Organic!E3</f>
        <v>2718234.9870806485</v>
      </c>
      <c r="F41" s="132">
        <f>Organic!F3</f>
        <v>0.12155715425945575</v>
      </c>
      <c r="G41" s="133">
        <f>Organic!G3</f>
        <v>7.3622136527362319</v>
      </c>
      <c r="H41" s="134">
        <f>Organic!H3</f>
        <v>0.18083271775128651</v>
      </c>
      <c r="I41" s="199">
        <f>Organic!I3</f>
        <v>3.1714309746622051</v>
      </c>
      <c r="J41" s="200">
        <f>Organic!J3</f>
        <v>0.19379473735312436</v>
      </c>
      <c r="K41" s="132">
        <f>Organic!K3</f>
        <v>6.5083415806444708E-2</v>
      </c>
      <c r="L41" s="135">
        <f>Organic!L3</f>
        <v>79539553.231915474</v>
      </c>
      <c r="M41" s="129">
        <f>Organic!M3</f>
        <v>12954290.946350686</v>
      </c>
      <c r="N41" s="132">
        <f>Organic!N3</f>
        <v>0.19455192488081682</v>
      </c>
      <c r="O41" s="136">
        <f>Organic!O3</f>
        <v>14012838.982328475</v>
      </c>
      <c r="P41" s="128">
        <f>Organic!P3</f>
        <v>1476958.1385802533</v>
      </c>
      <c r="Q41" s="132">
        <f>Organic!Q3</f>
        <v>0.11781845703461902</v>
      </c>
    </row>
    <row r="42" spans="2:17" hidden="1">
      <c r="B42" s="422"/>
      <c r="C42" s="170" t="s">
        <v>93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5" t="e">
        <f>#REF!</f>
        <v>#REF!</v>
      </c>
      <c r="J42" s="206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" hidden="1" thickBot="1">
      <c r="B43" s="425"/>
      <c r="C43" s="167" t="s">
        <v>94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1" t="e">
        <f>#REF!</f>
        <v>#REF!</v>
      </c>
      <c r="J43" s="202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421" t="s">
        <v>57</v>
      </c>
      <c r="C44" s="162" t="s">
        <v>95</v>
      </c>
      <c r="D44" s="127">
        <f>Size!D3</f>
        <v>60397886.441918761</v>
      </c>
      <c r="E44" s="121">
        <f>Size!E3</f>
        <v>1277476.5968115032</v>
      </c>
      <c r="F44" s="123">
        <f>Size!F3</f>
        <v>2.1608047037536323E-2</v>
      </c>
      <c r="G44" s="124">
        <f>Size!G3</f>
        <v>17.729736212298068</v>
      </c>
      <c r="H44" s="125">
        <f>Size!H3</f>
        <v>-1.2565020573684578</v>
      </c>
      <c r="I44" s="195">
        <f>Size!I3</f>
        <v>3.7229054231723717</v>
      </c>
      <c r="J44" s="196">
        <f>Size!J3</f>
        <v>0.17539606756652226</v>
      </c>
      <c r="K44" s="123">
        <f>Size!K3</f>
        <v>4.944203100954693E-2</v>
      </c>
      <c r="L44" s="126">
        <f>Size!L3</f>
        <v>224855618.98276842</v>
      </c>
      <c r="M44" s="122">
        <f>Size!M3</f>
        <v>15125411.94999826</v>
      </c>
      <c r="N44" s="123">
        <f>Size!N3</f>
        <v>7.2118423778768925E-2</v>
      </c>
      <c r="O44" s="127">
        <f>Size!O3</f>
        <v>180472581.8113606</v>
      </c>
      <c r="P44" s="121">
        <f>Size!P3</f>
        <v>3919958.3366820812</v>
      </c>
      <c r="Q44" s="123">
        <f>Size!Q3</f>
        <v>2.2202775917653177E-2</v>
      </c>
    </row>
    <row r="45" spans="2:17">
      <c r="B45" s="422"/>
      <c r="C45" s="163" t="s">
        <v>96</v>
      </c>
      <c r="D45" s="88">
        <f>Size!D4</f>
        <v>44737818.646653913</v>
      </c>
      <c r="E45" s="87">
        <f>Size!E4</f>
        <v>204742.44143113494</v>
      </c>
      <c r="F45" s="89">
        <f>Size!F4</f>
        <v>4.597536457791861E-3</v>
      </c>
      <c r="G45" s="106">
        <f>Size!G4</f>
        <v>13.132739737202053</v>
      </c>
      <c r="H45" s="92">
        <f>Size!H4</f>
        <v>-1.1688457546574949</v>
      </c>
      <c r="I45" s="191">
        <f>Size!I4</f>
        <v>3.0215254847155832</v>
      </c>
      <c r="J45" s="192">
        <f>Size!J4</f>
        <v>7.5434015411154576E-2</v>
      </c>
      <c r="K45" s="89">
        <f>Size!K4</f>
        <v>2.5604777107943809E-2</v>
      </c>
      <c r="L45" s="90">
        <f>Size!L4</f>
        <v>135176459.17144883</v>
      </c>
      <c r="M45" s="91">
        <f>Size!M4</f>
        <v>3977943.2613579631</v>
      </c>
      <c r="N45" s="89">
        <f>Size!N4</f>
        <v>3.0320032461983115E-2</v>
      </c>
      <c r="O45" s="88">
        <f>Size!O4</f>
        <v>27091033.317965508</v>
      </c>
      <c r="P45" s="87">
        <f>Size!P4</f>
        <v>-184826.54616066068</v>
      </c>
      <c r="Q45" s="89">
        <f>Size!Q4</f>
        <v>-6.7761950340472586E-3</v>
      </c>
    </row>
    <row r="46" spans="2:17">
      <c r="B46" s="422"/>
      <c r="C46" s="163" t="s">
        <v>97</v>
      </c>
      <c r="D46" s="88">
        <f>Size!D5</f>
        <v>77391750.960396767</v>
      </c>
      <c r="E46" s="87">
        <f>Size!E5</f>
        <v>1046091.8801159412</v>
      </c>
      <c r="F46" s="89">
        <f>Size!F5</f>
        <v>1.3702047931971214E-2</v>
      </c>
      <c r="G46" s="106">
        <f>Size!G5</f>
        <v>22.71826731644336</v>
      </c>
      <c r="H46" s="92">
        <f>Size!H5</f>
        <v>-1.7997777707035105</v>
      </c>
      <c r="I46" s="191">
        <f>Size!I5</f>
        <v>2.7320585528793173</v>
      </c>
      <c r="J46" s="192">
        <f>Size!J5</f>
        <v>0.14165501485652676</v>
      </c>
      <c r="K46" s="89">
        <f>Size!K5</f>
        <v>5.4684535740191872E-2</v>
      </c>
      <c r="L46" s="90">
        <f>Size!L5</f>
        <v>211438795.13365811</v>
      </c>
      <c r="M46" s="91">
        <f>Size!M5</f>
        <v>13672729.739416867</v>
      </c>
      <c r="N46" s="89">
        <f>Size!N5</f>
        <v>6.9135873802012776E-2</v>
      </c>
      <c r="O46" s="88">
        <f>Size!O5</f>
        <v>42059699.921255052</v>
      </c>
      <c r="P46" s="87">
        <f>Size!P5</f>
        <v>2108105.4403173849</v>
      </c>
      <c r="Q46" s="89">
        <f>Size!Q5</f>
        <v>5.2766490742271556E-2</v>
      </c>
    </row>
    <row r="47" spans="2:17">
      <c r="B47" s="422"/>
      <c r="C47" s="163" t="s">
        <v>98</v>
      </c>
      <c r="D47" s="88">
        <f>Size!D6</f>
        <v>89709776.486185819</v>
      </c>
      <c r="E47" s="87">
        <f>Size!E6</f>
        <v>10841847.97329393</v>
      </c>
      <c r="F47" s="89">
        <f>Size!F6</f>
        <v>0.13746840037166316</v>
      </c>
      <c r="G47" s="106">
        <f>Size!G6</f>
        <v>26.334210788879478</v>
      </c>
      <c r="H47" s="92">
        <f>Size!H6</f>
        <v>1.0061508768469984</v>
      </c>
      <c r="I47" s="191">
        <f>Size!I6</f>
        <v>2.4559963829344884</v>
      </c>
      <c r="J47" s="192">
        <f>Size!J6</f>
        <v>0.119809719345215</v>
      </c>
      <c r="K47" s="89">
        <f>Size!K6</f>
        <v>5.1284309260263304E-2</v>
      </c>
      <c r="L47" s="90">
        <f>Size!L6</f>
        <v>220326886.56393379</v>
      </c>
      <c r="M47" s="91">
        <f>Size!M6</f>
        <v>36076683.78720355</v>
      </c>
      <c r="N47" s="89">
        <f>Size!N6</f>
        <v>0.19580268159010045</v>
      </c>
      <c r="O47" s="88">
        <f>Size!O6</f>
        <v>44607784.974342167</v>
      </c>
      <c r="P47" s="87">
        <f>Size!P6</f>
        <v>5301701.3803832009</v>
      </c>
      <c r="Q47" s="89">
        <f>Size!Q6</f>
        <v>0.13488246336498483</v>
      </c>
    </row>
    <row r="48" spans="2:17">
      <c r="B48" s="422"/>
      <c r="C48" s="163" t="s">
        <v>99</v>
      </c>
      <c r="D48" s="88">
        <f>Size!D7</f>
        <v>79460253.030773968</v>
      </c>
      <c r="E48" s="87">
        <f>Size!E7</f>
        <v>7924570.5484272689</v>
      </c>
      <c r="F48" s="89">
        <f>Size!F7</f>
        <v>0.110777870196218</v>
      </c>
      <c r="G48" s="106">
        <f>Size!G7</f>
        <v>23.32547392950336</v>
      </c>
      <c r="H48" s="92">
        <f>Size!H7</f>
        <v>0.35212993626230826</v>
      </c>
      <c r="I48" s="191">
        <f>Size!I7</f>
        <v>3.8442873545345919</v>
      </c>
      <c r="J48" s="192">
        <f>Size!J7</f>
        <v>0.19833006583497559</v>
      </c>
      <c r="K48" s="89">
        <f>Size!K7</f>
        <v>5.4397254309502041E-2</v>
      </c>
      <c r="L48" s="90">
        <f>Size!L7</f>
        <v>305468045.91432333</v>
      </c>
      <c r="M48" s="91">
        <f>Size!M7</f>
        <v>44652002.965709925</v>
      </c>
      <c r="N48" s="89">
        <f>Size!N7</f>
        <v>0.17120113648264867</v>
      </c>
      <c r="O48" s="88">
        <f>Size!O7</f>
        <v>220032096.06133693</v>
      </c>
      <c r="P48" s="87">
        <f>Size!P7</f>
        <v>17098544.549201012</v>
      </c>
      <c r="Q48" s="89">
        <f>Size!Q7</f>
        <v>8.4256863499372975E-2</v>
      </c>
    </row>
    <row r="49" spans="2:17" ht="15" customHeight="1">
      <c r="B49" s="422"/>
      <c r="C49" s="163" t="s">
        <v>100</v>
      </c>
      <c r="D49" s="88">
        <f>Size!D8</f>
        <v>114748436.5993841</v>
      </c>
      <c r="E49" s="87">
        <f>Size!E8</f>
        <v>14679545.419084474</v>
      </c>
      <c r="F49" s="89">
        <f>Size!F8</f>
        <v>0.14669439469090878</v>
      </c>
      <c r="G49" s="106">
        <f>Size!G8</f>
        <v>33.684283201484448</v>
      </c>
      <c r="H49" s="92">
        <f>Size!H8</f>
        <v>1.5476350234993248</v>
      </c>
      <c r="I49" s="191">
        <f>Size!I8</f>
        <v>2.4524647681135576</v>
      </c>
      <c r="J49" s="192">
        <f>Size!J8</f>
        <v>0.11029514810988239</v>
      </c>
      <c r="K49" s="89">
        <f>Size!K8</f>
        <v>4.7091016452390548E-2</v>
      </c>
      <c r="L49" s="90">
        <f>Size!L8</f>
        <v>281416497.95610178</v>
      </c>
      <c r="M49" s="91">
        <f>Size!M8</f>
        <v>47038181.12615028</v>
      </c>
      <c r="N49" s="89">
        <f>Size!N8</f>
        <v>0.20069339929716234</v>
      </c>
      <c r="O49" s="88">
        <f>Size!O8</f>
        <v>55091463.39219588</v>
      </c>
      <c r="P49" s="87">
        <f>Size!P8</f>
        <v>6784098.1396930367</v>
      </c>
      <c r="Q49" s="89">
        <f>Size!Q8</f>
        <v>0.14043610336089582</v>
      </c>
    </row>
    <row r="50" spans="2:17" ht="15" thickBot="1">
      <c r="B50" s="423"/>
      <c r="C50" s="164" t="s">
        <v>101</v>
      </c>
      <c r="D50" s="155">
        <f>Size!D9</f>
        <v>146331558.96369061</v>
      </c>
      <c r="E50" s="149">
        <f>Size!E9</f>
        <v>6709516.1603333056</v>
      </c>
      <c r="F50" s="151">
        <f>Size!F9</f>
        <v>4.8054848830588595E-2</v>
      </c>
      <c r="G50" s="152">
        <f>Size!G9</f>
        <v>42.955475643265807</v>
      </c>
      <c r="H50" s="153">
        <f>Size!H9</f>
        <v>-1.8834789463141419</v>
      </c>
      <c r="I50" s="193">
        <f>Size!I9</f>
        <v>2.8043972817508505</v>
      </c>
      <c r="J50" s="194">
        <f>Size!J9</f>
        <v>0.10678188907739994</v>
      </c>
      <c r="K50" s="151">
        <f>Size!K9</f>
        <v>3.9583807746431408E-2</v>
      </c>
      <c r="L50" s="154">
        <f>Size!L9</f>
        <v>410371826.19213825</v>
      </c>
      <c r="M50" s="150">
        <f>Size!M9</f>
        <v>33725254.369290233</v>
      </c>
      <c r="N50" s="151">
        <f>Size!N9</f>
        <v>8.9540850474413902E-2</v>
      </c>
      <c r="O50" s="155">
        <f>Size!O9</f>
        <v>79668592.577286184</v>
      </c>
      <c r="P50" s="149">
        <f>Size!P9</f>
        <v>2926193.9737069607</v>
      </c>
      <c r="Q50" s="151">
        <f>Size!Q9</f>
        <v>3.8130082287661057E-2</v>
      </c>
    </row>
    <row r="51" spans="2:17">
      <c r="B51" s="187"/>
      <c r="C51" s="159"/>
      <c r="D51" s="81"/>
      <c r="E51" s="81"/>
      <c r="F51" s="82"/>
      <c r="G51" s="83"/>
      <c r="H51" s="83"/>
      <c r="I51" s="207"/>
      <c r="J51" s="207"/>
      <c r="K51" s="82"/>
      <c r="L51" s="84"/>
      <c r="M51" s="84"/>
      <c r="N51" s="82"/>
      <c r="O51" s="81"/>
      <c r="P51" s="81"/>
      <c r="Q51" s="82"/>
    </row>
    <row r="52" spans="2:17" ht="23.4">
      <c r="B52" s="412" t="s">
        <v>129</v>
      </c>
      <c r="C52" s="412"/>
      <c r="D52" s="412"/>
      <c r="E52" s="412"/>
      <c r="F52" s="412"/>
      <c r="G52" s="412"/>
      <c r="H52" s="412"/>
      <c r="I52" s="412"/>
      <c r="J52" s="412"/>
      <c r="K52" s="412"/>
      <c r="L52" s="412"/>
      <c r="M52" s="412"/>
      <c r="N52" s="412"/>
      <c r="O52" s="412"/>
      <c r="P52" s="412"/>
      <c r="Q52" s="412"/>
    </row>
    <row r="53" spans="2:17">
      <c r="B53" s="413" t="s">
        <v>351</v>
      </c>
      <c r="C53" s="413"/>
      <c r="D53" s="413"/>
      <c r="E53" s="413"/>
      <c r="F53" s="413"/>
      <c r="G53" s="413"/>
      <c r="H53" s="413"/>
      <c r="I53" s="413"/>
      <c r="J53" s="413"/>
      <c r="K53" s="413"/>
      <c r="L53" s="413"/>
      <c r="M53" s="413"/>
      <c r="N53" s="413"/>
      <c r="O53" s="413"/>
      <c r="P53" s="413"/>
      <c r="Q53" s="413"/>
    </row>
    <row r="54" spans="2:17" ht="15" thickBot="1">
      <c r="B54" s="414" t="str">
        <f>'HOME PAGE'!H6</f>
        <v>LATEST 52 WEEKS ENDING 06-15-2025</v>
      </c>
      <c r="C54" s="414"/>
      <c r="D54" s="414"/>
      <c r="E54" s="414"/>
      <c r="F54" s="414"/>
      <c r="G54" s="414"/>
      <c r="H54" s="414"/>
      <c r="I54" s="414"/>
      <c r="J54" s="414"/>
      <c r="K54" s="414"/>
      <c r="L54" s="414"/>
      <c r="M54" s="414"/>
      <c r="N54" s="414"/>
      <c r="O54" s="414"/>
      <c r="P54" s="414"/>
      <c r="Q54" s="414"/>
    </row>
    <row r="55" spans="2:17">
      <c r="D55" s="419" t="s">
        <v>58</v>
      </c>
      <c r="E55" s="417"/>
      <c r="F55" s="418"/>
      <c r="G55" s="419" t="s">
        <v>20</v>
      </c>
      <c r="H55" s="420"/>
      <c r="I55" s="416" t="s">
        <v>21</v>
      </c>
      <c r="J55" s="417"/>
      <c r="K55" s="418"/>
      <c r="L55" s="419" t="s">
        <v>22</v>
      </c>
      <c r="M55" s="417"/>
      <c r="N55" s="420"/>
      <c r="O55" s="416" t="s">
        <v>23</v>
      </c>
      <c r="P55" s="417"/>
      <c r="Q55" s="420"/>
    </row>
    <row r="56" spans="2:17" ht="20.100000000000001" customHeight="1" thickBot="1">
      <c r="B56" s="14"/>
      <c r="C56" s="158"/>
      <c r="D56" s="15" t="s">
        <v>19</v>
      </c>
      <c r="E56" s="16" t="s">
        <v>25</v>
      </c>
      <c r="F56" s="58" t="s">
        <v>26</v>
      </c>
      <c r="G56" s="15" t="s">
        <v>19</v>
      </c>
      <c r="H56" s="17" t="s">
        <v>25</v>
      </c>
      <c r="I56" s="18" t="s">
        <v>19</v>
      </c>
      <c r="J56" s="16" t="s">
        <v>25</v>
      </c>
      <c r="K56" s="58" t="s">
        <v>26</v>
      </c>
      <c r="L56" s="15" t="s">
        <v>19</v>
      </c>
      <c r="M56" s="16" t="s">
        <v>25</v>
      </c>
      <c r="N56" s="17" t="s">
        <v>26</v>
      </c>
      <c r="O56" s="18" t="s">
        <v>19</v>
      </c>
      <c r="P56" s="16" t="s">
        <v>25</v>
      </c>
      <c r="Q56" s="17" t="s">
        <v>26</v>
      </c>
    </row>
    <row r="57" spans="2:17" ht="17.55" customHeight="1" thickBot="1">
      <c r="C57" s="340" t="s">
        <v>11</v>
      </c>
      <c r="D57" s="331">
        <f>'Segment Data'!D9</f>
        <v>4229053512.7958837</v>
      </c>
      <c r="E57" s="332">
        <f>'Segment Data'!E9</f>
        <v>372911221.52622175</v>
      </c>
      <c r="F57" s="333">
        <f>'Segment Data'!F9</f>
        <v>9.6705773116955732E-2</v>
      </c>
      <c r="G57" s="334">
        <f>'Segment Data'!G9</f>
        <v>99.962721130027518</v>
      </c>
      <c r="H57" s="335">
        <f>'Segment Data'!H9</f>
        <v>1.7426217251099274E-2</v>
      </c>
      <c r="I57" s="336">
        <f>'Segment Data'!I9</f>
        <v>2.8479571973221818</v>
      </c>
      <c r="J57" s="337">
        <f>'Segment Data'!J9</f>
        <v>7.2616121290436375E-2</v>
      </c>
      <c r="K57" s="333">
        <f>'Segment Data'!K9</f>
        <v>2.6164755718697027E-2</v>
      </c>
      <c r="L57" s="338">
        <f>'Segment Data'!L9</f>
        <v>12044163389.627693</v>
      </c>
      <c r="M57" s="339">
        <f>'Segment Data'!M9</f>
        <v>1342053293.6438293</v>
      </c>
      <c r="N57" s="333">
        <f>'Segment Data'!N9</f>
        <v>0.12540081176584569</v>
      </c>
      <c r="O57" s="331">
        <f>'Segment Data'!O9</f>
        <v>4433730557.1944466</v>
      </c>
      <c r="P57" s="332">
        <f>'Segment Data'!P9</f>
        <v>306804037.14289188</v>
      </c>
      <c r="Q57" s="333">
        <f>'Segment Data'!Q9</f>
        <v>7.434201594145641E-2</v>
      </c>
    </row>
    <row r="58" spans="2:17">
      <c r="B58" s="428" t="s">
        <v>54</v>
      </c>
      <c r="C58" s="163" t="s">
        <v>138</v>
      </c>
      <c r="D58" s="88">
        <f>'Segment Data'!D10</f>
        <v>74691450.738871709</v>
      </c>
      <c r="E58" s="87">
        <f>'Segment Data'!E10</f>
        <v>10126321.052855499</v>
      </c>
      <c r="F58" s="89">
        <f>'Segment Data'!F10</f>
        <v>0.15683885561912997</v>
      </c>
      <c r="G58" s="106">
        <f>'Segment Data'!G10</f>
        <v>1.7654921221535713</v>
      </c>
      <c r="H58" s="92">
        <f>'Segment Data'!H10</f>
        <v>9.2062969354892887E-2</v>
      </c>
      <c r="I58" s="191">
        <f>'Segment Data'!I10</f>
        <v>4.7667984892223796</v>
      </c>
      <c r="J58" s="192">
        <f>'Segment Data'!J10</f>
        <v>-0.10358678797863341</v>
      </c>
      <c r="K58" s="89">
        <f>'Segment Data'!K10</f>
        <v>-2.1268705057798681E-2</v>
      </c>
      <c r="L58" s="90">
        <f>'Segment Data'!L10</f>
        <v>356039094.53988147</v>
      </c>
      <c r="M58" s="91">
        <f>'Segment Data'!M10</f>
        <v>41582037.49653405</v>
      </c>
      <c r="N58" s="89">
        <f>'Segment Data'!N10</f>
        <v>0.13223439119956537</v>
      </c>
      <c r="O58" s="88">
        <f>'Segment Data'!O10</f>
        <v>145499465.00227296</v>
      </c>
      <c r="P58" s="87">
        <f>'Segment Data'!P10</f>
        <v>9329121.7805118561</v>
      </c>
      <c r="Q58" s="89">
        <f>'Segment Data'!Q10</f>
        <v>6.8510672440025011E-2</v>
      </c>
    </row>
    <row r="59" spans="2:17">
      <c r="B59" s="429"/>
      <c r="C59" s="163" t="s">
        <v>142</v>
      </c>
      <c r="D59" s="88">
        <f>'Segment Data'!D11</f>
        <v>61867475.125438482</v>
      </c>
      <c r="E59" s="87">
        <f>'Segment Data'!E11</f>
        <v>5084136.642306529</v>
      </c>
      <c r="F59" s="89">
        <f>'Segment Data'!F11</f>
        <v>8.9535712026104664E-2</v>
      </c>
      <c r="G59" s="106">
        <f>'Segment Data'!G11</f>
        <v>1.4623700419658452</v>
      </c>
      <c r="H59" s="92">
        <f>'Segment Data'!H11</f>
        <v>-9.3670159942282893E-3</v>
      </c>
      <c r="I59" s="191">
        <f>'Segment Data'!I11</f>
        <v>3.904763132093076</v>
      </c>
      <c r="J59" s="192">
        <f>'Segment Data'!J11</f>
        <v>-0.11319320573972202</v>
      </c>
      <c r="K59" s="89">
        <f>'Segment Data'!K11</f>
        <v>-2.8171835685197138E-2</v>
      </c>
      <c r="L59" s="90">
        <f>'Segment Data'!L11</f>
        <v>241577835.94549763</v>
      </c>
      <c r="M59" s="91">
        <f>'Segment Data'!M11</f>
        <v>13424861.203892559</v>
      </c>
      <c r="N59" s="89">
        <f>'Segment Data'!N11</f>
        <v>5.884149097375084E-2</v>
      </c>
      <c r="O59" s="88">
        <f>'Segment Data'!O11</f>
        <v>99877559.153520048</v>
      </c>
      <c r="P59" s="87">
        <f>'Segment Data'!P11</f>
        <v>5541263.4926382452</v>
      </c>
      <c r="Q59" s="89">
        <f>'Segment Data'!Q11</f>
        <v>5.8739464527607345E-2</v>
      </c>
    </row>
    <row r="60" spans="2:17">
      <c r="B60" s="429"/>
      <c r="C60" s="163" t="s">
        <v>139</v>
      </c>
      <c r="D60" s="88">
        <f>'Segment Data'!D12</f>
        <v>1997301170.4650521</v>
      </c>
      <c r="E60" s="87">
        <f>'Segment Data'!E12</f>
        <v>304587359.48216748</v>
      </c>
      <c r="F60" s="89">
        <f>'Segment Data'!F12</f>
        <v>0.17994025777181258</v>
      </c>
      <c r="G60" s="106">
        <f>'Segment Data'!G12</f>
        <v>47.210483223202473</v>
      </c>
      <c r="H60" s="92">
        <f>'Segment Data'!H12</f>
        <v>3.3379369676775568</v>
      </c>
      <c r="I60" s="191">
        <f>'Segment Data'!I12</f>
        <v>3.0632019156582948</v>
      </c>
      <c r="J60" s="192">
        <f>'Segment Data'!J12</f>
        <v>1.4671108569923597E-2</v>
      </c>
      <c r="K60" s="89">
        <f>'Segment Data'!K12</f>
        <v>4.8125177333982272E-3</v>
      </c>
      <c r="L60" s="90">
        <f>'Segment Data'!L12</f>
        <v>6118136771.5151024</v>
      </c>
      <c r="M60" s="91">
        <f>'Segment Data'!M12</f>
        <v>957846571.14981651</v>
      </c>
      <c r="N60" s="89">
        <f>'Segment Data'!N12</f>
        <v>0.18561874118668997</v>
      </c>
      <c r="O60" s="88">
        <f>'Segment Data'!O12</f>
        <v>2122099186.1858048</v>
      </c>
      <c r="P60" s="87">
        <f>'Segment Data'!P12</f>
        <v>203945108.79088449</v>
      </c>
      <c r="Q60" s="89">
        <f>'Segment Data'!Q12</f>
        <v>0.10632363228498622</v>
      </c>
    </row>
    <row r="61" spans="2:17">
      <c r="B61" s="429"/>
      <c r="C61" s="163" t="s">
        <v>141</v>
      </c>
      <c r="D61" s="88">
        <f>'Segment Data'!D13</f>
        <v>58158630.01034835</v>
      </c>
      <c r="E61" s="87">
        <f>'Segment Data'!E13</f>
        <v>11812864.144382849</v>
      </c>
      <c r="F61" s="89">
        <f>'Segment Data'!F13</f>
        <v>0.25488550946695543</v>
      </c>
      <c r="G61" s="106">
        <f>'Segment Data'!G13</f>
        <v>1.3747035584767029</v>
      </c>
      <c r="H61" s="92">
        <f>'Segment Data'!H13</f>
        <v>0.17349237705339582</v>
      </c>
      <c r="I61" s="191">
        <f>'Segment Data'!I13</f>
        <v>4.8760864379430435</v>
      </c>
      <c r="J61" s="192">
        <f>'Segment Data'!J13</f>
        <v>0.14745812693694127</v>
      </c>
      <c r="K61" s="89">
        <f>'Segment Data'!K13</f>
        <v>3.1184123013797811E-2</v>
      </c>
      <c r="L61" s="90">
        <f>'Segment Data'!L13</f>
        <v>283586507.04280686</v>
      </c>
      <c r="M61" s="91">
        <f>'Segment Data'!M13</f>
        <v>64434606.473742157</v>
      </c>
      <c r="N61" s="89">
        <f>'Segment Data'!N13</f>
        <v>0.29401801356240526</v>
      </c>
      <c r="O61" s="88">
        <f>'Segment Data'!O13</f>
        <v>122696754.56067391</v>
      </c>
      <c r="P61" s="87">
        <f>'Segment Data'!P13</f>
        <v>21539182.845071882</v>
      </c>
      <c r="Q61" s="89">
        <f>'Segment Data'!Q13</f>
        <v>0.21292704520060943</v>
      </c>
    </row>
    <row r="62" spans="2:17" ht="15" thickBot="1">
      <c r="B62" s="430"/>
      <c r="C62" s="163" t="s">
        <v>140</v>
      </c>
      <c r="D62" s="155">
        <f>'Segment Data'!D14</f>
        <v>2037034786.4556768</v>
      </c>
      <c r="E62" s="149">
        <f>'Segment Data'!E14</f>
        <v>41300540.204118013</v>
      </c>
      <c r="F62" s="151">
        <f>'Segment Data'!F14</f>
        <v>2.0694408727860329E-2</v>
      </c>
      <c r="G62" s="152">
        <f>'Segment Data'!G14</f>
        <v>48.149672184217195</v>
      </c>
      <c r="H62" s="153">
        <f>'Segment Data'!H14</f>
        <v>-3.5766990808495294</v>
      </c>
      <c r="I62" s="193">
        <f>'Segment Data'!I14</f>
        <v>2.476552297549178</v>
      </c>
      <c r="J62" s="194">
        <f>'Segment Data'!J14</f>
        <v>8.1414782500472072E-2</v>
      </c>
      <c r="K62" s="151">
        <f>'Segment Data'!K14</f>
        <v>3.3991694417936778E-2</v>
      </c>
      <c r="L62" s="154">
        <f>'Segment Data'!L14</f>
        <v>5044823180.5844059</v>
      </c>
      <c r="M62" s="150">
        <f>'Segment Data'!M14</f>
        <v>264765217.3198452</v>
      </c>
      <c r="N62" s="151">
        <f>'Segment Data'!N14</f>
        <v>5.5389541163434489E-2</v>
      </c>
      <c r="O62" s="155">
        <f>'Segment Data'!O14</f>
        <v>1943557592.2921746</v>
      </c>
      <c r="P62" s="149">
        <f>'Segment Data'!P14</f>
        <v>66449360.233784914</v>
      </c>
      <c r="Q62" s="151">
        <f>'Segment Data'!Q14</f>
        <v>3.5399855532527398E-2</v>
      </c>
    </row>
    <row r="63" spans="2:17">
      <c r="B63" s="421" t="s">
        <v>55</v>
      </c>
      <c r="C63" s="162" t="s">
        <v>67</v>
      </c>
      <c r="D63" s="127">
        <f>'Type Data'!D7</f>
        <v>3418268182.7298079</v>
      </c>
      <c r="E63" s="121">
        <f>'Type Data'!E7</f>
        <v>307545697.36984205</v>
      </c>
      <c r="F63" s="123">
        <f>'Type Data'!F7</f>
        <v>9.8866324082989857E-2</v>
      </c>
      <c r="G63" s="124">
        <f>'Type Data'!G7</f>
        <v>80.798076464150398</v>
      </c>
      <c r="H63" s="125">
        <f>'Type Data'!H7</f>
        <v>0.17291984195016141</v>
      </c>
      <c r="I63" s="195">
        <f>'Type Data'!I7</f>
        <v>2.8162897173707204</v>
      </c>
      <c r="J63" s="196">
        <f>'Type Data'!J7</f>
        <v>6.3044213607946542E-2</v>
      </c>
      <c r="K63" s="123">
        <f>'Type Data'!K7</f>
        <v>2.2898144579473933E-2</v>
      </c>
      <c r="L63" s="126">
        <f>'Type Data'!L7</f>
        <v>9626833534.2374573</v>
      </c>
      <c r="M63" s="122">
        <f>'Type Data'!M7</f>
        <v>1062250837.9663706</v>
      </c>
      <c r="N63" s="123">
        <f>'Type Data'!N7</f>
        <v>0.12402832404535734</v>
      </c>
      <c r="O63" s="127">
        <f>'Type Data'!O7</f>
        <v>3509406531.2860327</v>
      </c>
      <c r="P63" s="121">
        <f>'Type Data'!P7</f>
        <v>262142050.98482609</v>
      </c>
      <c r="Q63" s="123">
        <f>'Type Data'!Q7</f>
        <v>8.0727040428967639E-2</v>
      </c>
    </row>
    <row r="64" spans="2:17">
      <c r="B64" s="422"/>
      <c r="C64" s="163" t="s">
        <v>68</v>
      </c>
      <c r="D64" s="88">
        <f>'Type Data'!D8</f>
        <v>553054870.63155794</v>
      </c>
      <c r="E64" s="87">
        <f>'Type Data'!E8</f>
        <v>65422477.347472847</v>
      </c>
      <c r="F64" s="89">
        <f>'Type Data'!F8</f>
        <v>0.13416351794610779</v>
      </c>
      <c r="G64" s="106">
        <f>'Type Data'!G8</f>
        <v>13.072634251439467</v>
      </c>
      <c r="H64" s="92">
        <f>'Type Data'!H8</f>
        <v>0.43395038696153065</v>
      </c>
      <c r="I64" s="191">
        <f>'Type Data'!I8</f>
        <v>2.9451099258785489</v>
      </c>
      <c r="J64" s="192">
        <f>'Type Data'!J8</f>
        <v>0.12993796671490898</v>
      </c>
      <c r="K64" s="89">
        <f>'Type Data'!K8</f>
        <v>4.6156316061599409E-2</v>
      </c>
      <c r="L64" s="90">
        <f>'Type Data'!L8</f>
        <v>1628807389.0524781</v>
      </c>
      <c r="M64" s="91">
        <f>'Type Data'!M8</f>
        <v>256038349.09926558</v>
      </c>
      <c r="N64" s="89">
        <f>'Type Data'!N8</f>
        <v>0.18651232774596374</v>
      </c>
      <c r="O64" s="88">
        <f>'Type Data'!O8</f>
        <v>452170341.56475842</v>
      </c>
      <c r="P64" s="87">
        <f>'Type Data'!P8</f>
        <v>66780462.772932231</v>
      </c>
      <c r="Q64" s="89">
        <f>'Type Data'!Q8</f>
        <v>0.17328027135088475</v>
      </c>
    </row>
    <row r="65" spans="2:17">
      <c r="B65" s="422"/>
      <c r="C65" s="163" t="s">
        <v>69</v>
      </c>
      <c r="D65" s="88">
        <f>'Type Data'!D9</f>
        <v>244556535.30121109</v>
      </c>
      <c r="E65" s="87">
        <f>'Type Data'!E9</f>
        <v>-548788.33145287633</v>
      </c>
      <c r="F65" s="89">
        <f>'Type Data'!F9</f>
        <v>-2.2389898486062177E-3</v>
      </c>
      <c r="G65" s="106">
        <f>'Type Data'!G9</f>
        <v>5.7806165528226572</v>
      </c>
      <c r="H65" s="92">
        <f>'Type Data'!H9</f>
        <v>-0.57213757417618272</v>
      </c>
      <c r="I65" s="191">
        <f>'Type Data'!I9</f>
        <v>3.0598355092588725</v>
      </c>
      <c r="J65" s="192">
        <f>'Type Data'!J9</f>
        <v>9.6027007748684223E-2</v>
      </c>
      <c r="K65" s="89">
        <f>'Type Data'!K9</f>
        <v>3.2399869188496598E-2</v>
      </c>
      <c r="L65" s="90">
        <f>'Type Data'!L9</f>
        <v>748302770.73596668</v>
      </c>
      <c r="M65" s="91">
        <f>'Type Data'!M9</f>
        <v>21857528.788071156</v>
      </c>
      <c r="N65" s="89">
        <f>'Type Data'!N9</f>
        <v>3.0088336361681192E-2</v>
      </c>
      <c r="O65" s="88">
        <f>'Type Data'!O9</f>
        <v>419457987.81122476</v>
      </c>
      <c r="P65" s="87">
        <f>'Type Data'!P9</f>
        <v>-24085817.176157594</v>
      </c>
      <c r="Q65" s="89">
        <f>'Type Data'!Q9</f>
        <v>-5.4303130616022856E-2</v>
      </c>
    </row>
    <row r="66" spans="2:17" ht="15" thickBot="1">
      <c r="B66" s="423"/>
      <c r="C66" s="164" t="s">
        <v>70</v>
      </c>
      <c r="D66" s="155">
        <f>'Type Data'!D10</f>
        <v>13173924.133108456</v>
      </c>
      <c r="E66" s="149">
        <f>'Type Data'!E10</f>
        <v>491835.14032465778</v>
      </c>
      <c r="F66" s="151">
        <f>'Type Data'!F10</f>
        <v>3.8781871078535687E-2</v>
      </c>
      <c r="G66" s="152">
        <f>'Type Data'!G10</f>
        <v>0.31139386161028709</v>
      </c>
      <c r="H66" s="153">
        <f>'Type Data'!H10</f>
        <v>-1.7306437484877757E-2</v>
      </c>
      <c r="I66" s="193">
        <f>'Type Data'!I10</f>
        <v>3.0529776242422662</v>
      </c>
      <c r="J66" s="194">
        <f>'Type Data'!J10</f>
        <v>3.1936072376096192E-2</v>
      </c>
      <c r="K66" s="151">
        <f>'Type Data'!K10</f>
        <v>1.0571212552958271E-2</v>
      </c>
      <c r="L66" s="154">
        <f>'Type Data'!L10</f>
        <v>40219695.601845309</v>
      </c>
      <c r="M66" s="150">
        <f>'Type Data'!M10</f>
        <v>1906577.7901808694</v>
      </c>
      <c r="N66" s="151">
        <f>'Type Data'!N10</f>
        <v>4.9763055033866528E-2</v>
      </c>
      <c r="O66" s="155">
        <f>'Type Data'!O10</f>
        <v>52695696.532433823</v>
      </c>
      <c r="P66" s="149">
        <f>'Type Data'!P10</f>
        <v>1967340.5612986311</v>
      </c>
      <c r="Q66" s="151">
        <f>'Type Data'!Q10</f>
        <v>3.8781871078535687E-2</v>
      </c>
    </row>
    <row r="67" spans="2:17" ht="15" thickBot="1">
      <c r="B67" s="105" t="s">
        <v>71</v>
      </c>
      <c r="C67" s="165" t="s">
        <v>72</v>
      </c>
      <c r="D67" s="148">
        <f>Granola!D4</f>
        <v>2321790.5572722876</v>
      </c>
      <c r="E67" s="142">
        <f>Granola!E4</f>
        <v>-1445785.6377330329</v>
      </c>
      <c r="F67" s="144">
        <f>Granola!F4</f>
        <v>-0.38374423313580558</v>
      </c>
      <c r="G67" s="145">
        <f>Granola!G4</f>
        <v>5.4880483610977408E-2</v>
      </c>
      <c r="H67" s="146">
        <f>Granola!H4</f>
        <v>-4.2769313900042495E-2</v>
      </c>
      <c r="I67" s="197">
        <f>Granola!I4</f>
        <v>4.2643939177135817</v>
      </c>
      <c r="J67" s="198">
        <f>Granola!J4</f>
        <v>0.407920517737419</v>
      </c>
      <c r="K67" s="144">
        <f>Granola!K4</f>
        <v>0.10577552998030283</v>
      </c>
      <c r="L67" s="147">
        <f>Granola!L4</f>
        <v>9901029.5306367707</v>
      </c>
      <c r="M67" s="143">
        <f>Granola!M4</f>
        <v>-4628527.8477846514</v>
      </c>
      <c r="N67" s="144">
        <f>Granola!N4</f>
        <v>-0.31855945279232739</v>
      </c>
      <c r="O67" s="148">
        <f>Granola!O4</f>
        <v>5267051.6530961003</v>
      </c>
      <c r="P67" s="142">
        <f>Granola!P4</f>
        <v>-1075947.7487276345</v>
      </c>
      <c r="Q67" s="144">
        <f>Granola!Q4</f>
        <v>-0.1696275973821279</v>
      </c>
    </row>
    <row r="68" spans="2:17">
      <c r="B68" s="424" t="s">
        <v>73</v>
      </c>
      <c r="C68" s="166" t="s">
        <v>14</v>
      </c>
      <c r="D68" s="136">
        <f>'NB vs PL'!D5</f>
        <v>3437476530.2770495</v>
      </c>
      <c r="E68" s="128">
        <f>'NB vs PL'!E5</f>
        <v>290762991.66104126</v>
      </c>
      <c r="F68" s="132">
        <f>'NB vs PL'!F5</f>
        <v>9.2402116714101978E-2</v>
      </c>
      <c r="G68" s="133">
        <f>'NB vs PL'!G5</f>
        <v>81.252106824235497</v>
      </c>
      <c r="H68" s="134">
        <f>'NB vs PL'!H5</f>
        <v>-0.30588270717576904</v>
      </c>
      <c r="I68" s="199">
        <f>'NB vs PL'!I5</f>
        <v>3.0803726867775403</v>
      </c>
      <c r="J68" s="200">
        <f>'NB vs PL'!J5</f>
        <v>6.9186778438225627E-2</v>
      </c>
      <c r="K68" s="132">
        <f>'NB vs PL'!K5</f>
        <v>2.2976588143102234E-2</v>
      </c>
      <c r="L68" s="135">
        <f>'NB vs PL'!L5</f>
        <v>10588708815.304253</v>
      </c>
      <c r="M68" s="129">
        <f>'NB vs PL'!M5</f>
        <v>1113369350.2431889</v>
      </c>
      <c r="N68" s="132">
        <f>'NB vs PL'!N5</f>
        <v>0.11750179023649511</v>
      </c>
      <c r="O68" s="136">
        <f>'NB vs PL'!O5</f>
        <v>3827047004.7601914</v>
      </c>
      <c r="P68" s="128">
        <f>'NB vs PL'!P5</f>
        <v>286143686.6207428</v>
      </c>
      <c r="Q68" s="132">
        <f>'NB vs PL'!Q5</f>
        <v>8.0810928995117465E-2</v>
      </c>
    </row>
    <row r="69" spans="2:17" ht="15" thickBot="1">
      <c r="B69" s="425"/>
      <c r="C69" s="167" t="s">
        <v>13</v>
      </c>
      <c r="D69" s="141">
        <f>'NB vs PL'!D6</f>
        <v>793154113.81559455</v>
      </c>
      <c r="E69" s="130">
        <f>'NB vs PL'!E6</f>
        <v>81614700.519364595</v>
      </c>
      <c r="F69" s="137">
        <f>'NB vs PL'!F6</f>
        <v>0.11470158784498218</v>
      </c>
      <c r="G69" s="138">
        <f>'NB vs PL'!G6</f>
        <v>18.747893175762982</v>
      </c>
      <c r="H69" s="139">
        <f>'NB vs PL'!H6</f>
        <v>0.30588270717611721</v>
      </c>
      <c r="I69" s="201">
        <f>'NB vs PL'!I6</f>
        <v>1.8452664970061179</v>
      </c>
      <c r="J69" s="202">
        <f>'NB vs PL'!J6</f>
        <v>0.10720011143600261</v>
      </c>
      <c r="K69" s="137">
        <f>'NB vs PL'!K6</f>
        <v>6.1677800299232616E-2</v>
      </c>
      <c r="L69" s="140">
        <f>'NB vs PL'!L6</f>
        <v>1463580713.1864939</v>
      </c>
      <c r="M69" s="131">
        <f>'NB vs PL'!M6</f>
        <v>226877976.92803502</v>
      </c>
      <c r="N69" s="137">
        <f>'NB vs PL'!N6</f>
        <v>0.18345392977332245</v>
      </c>
      <c r="O69" s="141">
        <f>'NB vs PL'!O6</f>
        <v>608718503.34113002</v>
      </c>
      <c r="P69" s="130">
        <f>'NB vs PL'!P6</f>
        <v>19446294.738048911</v>
      </c>
      <c r="Q69" s="137">
        <f>'NB vs PL'!Q6</f>
        <v>3.3000529219166762E-2</v>
      </c>
    </row>
    <row r="70" spans="2:17">
      <c r="B70" s="421" t="s">
        <v>56</v>
      </c>
      <c r="C70" s="162" t="s">
        <v>63</v>
      </c>
      <c r="D70" s="127">
        <f>Package!D7</f>
        <v>2107100345.5563583</v>
      </c>
      <c r="E70" s="121">
        <f>Package!E7</f>
        <v>105470114.74304461</v>
      </c>
      <c r="F70" s="123">
        <f>Package!F7</f>
        <v>5.2692107223115528E-2</v>
      </c>
      <c r="G70" s="124">
        <f>Package!G7</f>
        <v>49.805821467741033</v>
      </c>
      <c r="H70" s="125">
        <f>Package!H7</f>
        <v>-2.0733646758533695</v>
      </c>
      <c r="I70" s="195">
        <f>Package!I7</f>
        <v>3.0139028020670091</v>
      </c>
      <c r="J70" s="196">
        <f>Package!J7</f>
        <v>9.6673339084220267E-2</v>
      </c>
      <c r="K70" s="123">
        <f>Package!K7</f>
        <v>3.3138750417450666E-2</v>
      </c>
      <c r="L70" s="126">
        <f>Package!L7</f>
        <v>6350595635.7086716</v>
      </c>
      <c r="M70" s="122">
        <f>Package!M7</f>
        <v>511380952.3830328</v>
      </c>
      <c r="N70" s="123">
        <f>Package!N7</f>
        <v>8.7577008230802583E-2</v>
      </c>
      <c r="O70" s="127">
        <f>Package!O7</f>
        <v>3108789607.6481814</v>
      </c>
      <c r="P70" s="121">
        <f>Package!P7</f>
        <v>142475151.29065847</v>
      </c>
      <c r="Q70" s="123">
        <f>Package!Q7</f>
        <v>4.8031034263848887E-2</v>
      </c>
    </row>
    <row r="71" spans="2:17">
      <c r="B71" s="422"/>
      <c r="C71" s="163" t="s">
        <v>64</v>
      </c>
      <c r="D71" s="88">
        <f>Package!D8</f>
        <v>1332302146.2319927</v>
      </c>
      <c r="E71" s="87">
        <f>Package!E8</f>
        <v>202448488.92749691</v>
      </c>
      <c r="F71" s="89">
        <f>Package!F8</f>
        <v>0.17918115998356857</v>
      </c>
      <c r="G71" s="106">
        <f>Package!G8</f>
        <v>31.491809574355184</v>
      </c>
      <c r="H71" s="92">
        <f>Package!H8</f>
        <v>2.207735373245761</v>
      </c>
      <c r="I71" s="191">
        <f>Package!I8</f>
        <v>2.4393924201987986</v>
      </c>
      <c r="J71" s="192">
        <f>Package!J8</f>
        <v>5.7661637514037078E-2</v>
      </c>
      <c r="K71" s="89">
        <f>Package!K8</f>
        <v>2.420997282028621E-2</v>
      </c>
      <c r="L71" s="90">
        <f>Package!L8</f>
        <v>3250007756.9329143</v>
      </c>
      <c r="M71" s="91">
        <f>Package!M8</f>
        <v>559000521.40183687</v>
      </c>
      <c r="N71" s="89">
        <f>Package!N8</f>
        <v>0.20772910381696416</v>
      </c>
      <c r="O71" s="88">
        <f>Package!O8</f>
        <v>655021674.96208441</v>
      </c>
      <c r="P71" s="87">
        <f>Package!P8</f>
        <v>93765185.070105195</v>
      </c>
      <c r="Q71" s="89">
        <f>Package!Q8</f>
        <v>0.16706298592315871</v>
      </c>
    </row>
    <row r="72" spans="2:17">
      <c r="B72" s="422"/>
      <c r="C72" s="163" t="s">
        <v>65</v>
      </c>
      <c r="D72" s="88">
        <f>Package!D9</f>
        <v>157758814.06628087</v>
      </c>
      <c r="E72" s="87">
        <f>Package!E9</f>
        <v>-5089892.8506319821</v>
      </c>
      <c r="F72" s="89">
        <f>Package!F9</f>
        <v>-3.1255347045702361E-2</v>
      </c>
      <c r="G72" s="106">
        <f>Package!G9</f>
        <v>3.7289668453227351</v>
      </c>
      <c r="H72" s="92">
        <f>Package!H9</f>
        <v>-0.49182191442403678</v>
      </c>
      <c r="I72" s="191">
        <f>Package!I9</f>
        <v>2.3990586785303698</v>
      </c>
      <c r="J72" s="192">
        <f>Package!J9</f>
        <v>-3.4526442982980576E-3</v>
      </c>
      <c r="K72" s="89">
        <f>Package!K9</f>
        <v>-1.4370980338327748E-3</v>
      </c>
      <c r="L72" s="90">
        <f>Package!L9</f>
        <v>378472652.00037009</v>
      </c>
      <c r="M72" s="91">
        <f>Package!M9</f>
        <v>-12773210.275520265</v>
      </c>
      <c r="N72" s="89">
        <f>Package!N9</f>
        <v>-3.2647528081749082E-2</v>
      </c>
      <c r="O72" s="88">
        <f>Package!O9</f>
        <v>91636802.973670036</v>
      </c>
      <c r="P72" s="87">
        <f>Package!P9</f>
        <v>552172.09811519086</v>
      </c>
      <c r="Q72" s="89">
        <f>Package!Q9</f>
        <v>6.062187361439722E-3</v>
      </c>
    </row>
    <row r="73" spans="2:17" ht="15" thickBot="1">
      <c r="B73" s="423"/>
      <c r="C73" s="164" t="s">
        <v>66</v>
      </c>
      <c r="D73" s="155">
        <f>Package!D10</f>
        <v>553685835.86428308</v>
      </c>
      <c r="E73" s="149">
        <f>Package!E10</f>
        <v>65651805.441096306</v>
      </c>
      <c r="F73" s="151">
        <f>Package!F10</f>
        <v>0.13452300730784686</v>
      </c>
      <c r="G73" s="152">
        <f>Package!G10</f>
        <v>13.087548463664687</v>
      </c>
      <c r="H73" s="153">
        <f>Package!H10</f>
        <v>0.43845478043956909</v>
      </c>
      <c r="I73" s="193">
        <f>Package!I10</f>
        <v>2.9428921720726797</v>
      </c>
      <c r="J73" s="194">
        <f>Package!J10</f>
        <v>0.12897897216169341</v>
      </c>
      <c r="K73" s="151">
        <f>Package!K10</f>
        <v>4.5836158757766039E-2</v>
      </c>
      <c r="L73" s="154">
        <f>Package!L10</f>
        <v>1629437712.1525173</v>
      </c>
      <c r="M73" s="150">
        <f>Package!M10</f>
        <v>256152311.93895221</v>
      </c>
      <c r="N73" s="151">
        <f>Package!N10</f>
        <v>0.18652518398514753</v>
      </c>
      <c r="O73" s="155">
        <f>Package!O10</f>
        <v>452358873.68730819</v>
      </c>
      <c r="P73" s="149">
        <f>Package!P10</f>
        <v>66824635.532478094</v>
      </c>
      <c r="Q73" s="151">
        <f>Package!Q10</f>
        <v>0.17332996377261156</v>
      </c>
    </row>
    <row r="74" spans="2:17">
      <c r="B74" s="424" t="s">
        <v>74</v>
      </c>
      <c r="C74" s="168" t="s">
        <v>75</v>
      </c>
      <c r="D74" s="127">
        <f>Flavor!D16</f>
        <v>372153722.0910821</v>
      </c>
      <c r="E74" s="121">
        <f>Flavor!E16</f>
        <v>9930516.6077242494</v>
      </c>
      <c r="F74" s="123">
        <f>Flavor!F16</f>
        <v>2.7415462227144641E-2</v>
      </c>
      <c r="G74" s="124">
        <f>Flavor!G16</f>
        <v>8.7966488544852179</v>
      </c>
      <c r="H74" s="125">
        <f>Flavor!H16</f>
        <v>-0.59162117337350573</v>
      </c>
      <c r="I74" s="195">
        <f>Flavor!I16</f>
        <v>2.9397648724642593</v>
      </c>
      <c r="J74" s="196">
        <f>Flavor!J16</f>
        <v>5.7502131382613619E-2</v>
      </c>
      <c r="K74" s="123">
        <f>Flavor!K16</f>
        <v>1.9950343375369873E-2</v>
      </c>
      <c r="L74" s="126">
        <f>Flavor!L16</f>
        <v>1094044439.3601894</v>
      </c>
      <c r="M74" s="122">
        <f>Flavor!M16</f>
        <v>50021990.240346313</v>
      </c>
      <c r="N74" s="123">
        <f>Flavor!N16</f>
        <v>4.7912753487740663E-2</v>
      </c>
      <c r="O74" s="127">
        <f>Flavor!O16</f>
        <v>449691747.54591888</v>
      </c>
      <c r="P74" s="121">
        <f>Flavor!P16</f>
        <v>1242767.3297664523</v>
      </c>
      <c r="Q74" s="123">
        <f>Flavor!Q16</f>
        <v>2.7712568978692704E-3</v>
      </c>
    </row>
    <row r="75" spans="2:17">
      <c r="B75" s="422"/>
      <c r="C75" s="163" t="s">
        <v>76</v>
      </c>
      <c r="D75" s="88">
        <f>Flavor!D17</f>
        <v>704995006.69242537</v>
      </c>
      <c r="E75" s="87">
        <f>Flavor!E17</f>
        <v>2075758.6161342859</v>
      </c>
      <c r="F75" s="89">
        <f>Flavor!F17</f>
        <v>2.9530541691881428E-3</v>
      </c>
      <c r="G75" s="106">
        <f>Flavor!G17</f>
        <v>16.664064202267806</v>
      </c>
      <c r="H75" s="92">
        <f>Flavor!H17</f>
        <v>-1.5545248025794578</v>
      </c>
      <c r="I75" s="191">
        <f>Flavor!I17</f>
        <v>2.5550962091029845</v>
      </c>
      <c r="J75" s="192">
        <f>Flavor!J17</f>
        <v>0.10047689711944985</v>
      </c>
      <c r="K75" s="89">
        <f>Flavor!K17</f>
        <v>4.0933800458962506E-2</v>
      </c>
      <c r="L75" s="90">
        <f>Flavor!L17</f>
        <v>1801330069.0363493</v>
      </c>
      <c r="M75" s="91">
        <f>Flavor!M17</f>
        <v>75930907.943340063</v>
      </c>
      <c r="N75" s="89">
        <f>Flavor!N17</f>
        <v>4.4007734358256674E-2</v>
      </c>
      <c r="O75" s="88">
        <f>Flavor!O17</f>
        <v>539451186.13080204</v>
      </c>
      <c r="P75" s="87">
        <f>Flavor!P17</f>
        <v>35037552.577783704</v>
      </c>
      <c r="Q75" s="89">
        <f>Flavor!Q17</f>
        <v>6.946194600448076E-2</v>
      </c>
    </row>
    <row r="76" spans="2:17">
      <c r="B76" s="422"/>
      <c r="C76" s="163" t="s">
        <v>77</v>
      </c>
      <c r="D76" s="88">
        <f>Flavor!D18</f>
        <v>673400271.2548945</v>
      </c>
      <c r="E76" s="87">
        <f>Flavor!E18</f>
        <v>67806110.521643043</v>
      </c>
      <c r="F76" s="89">
        <f>Flavor!F18</f>
        <v>0.1119662554862544</v>
      </c>
      <c r="G76" s="106">
        <f>Flavor!G18</f>
        <v>15.917255083356727</v>
      </c>
      <c r="H76" s="92">
        <f>Flavor!H18</f>
        <v>0.22118309737939867</v>
      </c>
      <c r="I76" s="191">
        <f>Flavor!I18</f>
        <v>2.9025438131490788</v>
      </c>
      <c r="J76" s="192">
        <f>Flavor!J18</f>
        <v>7.305324103257993E-2</v>
      </c>
      <c r="K76" s="89">
        <f>Flavor!K18</f>
        <v>2.5818513676097912E-2</v>
      </c>
      <c r="L76" s="90">
        <f>Flavor!L18</f>
        <v>1954573791.1038055</v>
      </c>
      <c r="M76" s="91">
        <f>Flavor!M18</f>
        <v>241050822.78026676</v>
      </c>
      <c r="N76" s="89">
        <f>Flavor!N18</f>
        <v>0.14067557146088558</v>
      </c>
      <c r="O76" s="88">
        <f>Flavor!O18</f>
        <v>594335841.26226461</v>
      </c>
      <c r="P76" s="87">
        <f>Flavor!P18</f>
        <v>51787769.897945285</v>
      </c>
      <c r="Q76" s="89">
        <f>Flavor!Q18</f>
        <v>9.5452868844814229E-2</v>
      </c>
    </row>
    <row r="77" spans="2:17">
      <c r="B77" s="422"/>
      <c r="C77" s="163" t="s">
        <v>78</v>
      </c>
      <c r="D77" s="88">
        <f>Flavor!D19</f>
        <v>99382707.114637211</v>
      </c>
      <c r="E77" s="87">
        <f>Flavor!E19</f>
        <v>-1252241.0302781016</v>
      </c>
      <c r="F77" s="89">
        <f>Flavor!F19</f>
        <v>-1.2443401157964152E-2</v>
      </c>
      <c r="G77" s="106">
        <f>Flavor!G19</f>
        <v>2.3491227543913973</v>
      </c>
      <c r="H77" s="92">
        <f>Flavor!H19</f>
        <v>-0.25918078089227192</v>
      </c>
      <c r="I77" s="191">
        <f>Flavor!I19</f>
        <v>3.0349504112231451</v>
      </c>
      <c r="J77" s="192">
        <f>Flavor!J19</f>
        <v>0.30589733593958979</v>
      </c>
      <c r="K77" s="89">
        <f>Flavor!K19</f>
        <v>0.11208918533319705</v>
      </c>
      <c r="L77" s="90">
        <f>Flavor!L19</f>
        <v>301621587.82603759</v>
      </c>
      <c r="M77" s="91">
        <f>Flavor!M19</f>
        <v>26983473.110155344</v>
      </c>
      <c r="N77" s="89">
        <f>Flavor!N19</f>
        <v>9.8251013476662555E-2</v>
      </c>
      <c r="O77" s="88">
        <f>Flavor!O19</f>
        <v>106691105.70669112</v>
      </c>
      <c r="P77" s="87">
        <f>Flavor!P19</f>
        <v>12608445.956658423</v>
      </c>
      <c r="Q77" s="89">
        <f>Flavor!Q19</f>
        <v>0.1340145568817642</v>
      </c>
    </row>
    <row r="78" spans="2:17">
      <c r="B78" s="422"/>
      <c r="C78" s="163" t="s">
        <v>79</v>
      </c>
      <c r="D78" s="88">
        <f>Flavor!D20</f>
        <v>779699117.25788534</v>
      </c>
      <c r="E78" s="87">
        <f>Flavor!E20</f>
        <v>133044284.33720338</v>
      </c>
      <c r="F78" s="89">
        <f>Flavor!F20</f>
        <v>0.20574234903077337</v>
      </c>
      <c r="G78" s="106">
        <f>Flavor!G20</f>
        <v>18.429855566488417</v>
      </c>
      <c r="H78" s="92">
        <f>Flavor!H20</f>
        <v>1.6695539227049778</v>
      </c>
      <c r="I78" s="191">
        <f>Flavor!I20</f>
        <v>2.6265398956995587</v>
      </c>
      <c r="J78" s="192">
        <f>Flavor!J20</f>
        <v>4.7500016703747594E-2</v>
      </c>
      <c r="K78" s="89">
        <f>Flavor!K20</f>
        <v>1.8417713153874325E-2</v>
      </c>
      <c r="L78" s="90">
        <f>Flavor!L20</f>
        <v>2047910838.1195643</v>
      </c>
      <c r="M78" s="91">
        <f>Flavor!M20</f>
        <v>380162236.07175231</v>
      </c>
      <c r="N78" s="89">
        <f>Flavor!N20</f>
        <v>0.22794936575270089</v>
      </c>
      <c r="O78" s="88">
        <f>Flavor!O20</f>
        <v>484611429.99133778</v>
      </c>
      <c r="P78" s="87">
        <f>Flavor!P20</f>
        <v>70055552.826023221</v>
      </c>
      <c r="Q78" s="89">
        <f>Flavor!Q20</f>
        <v>0.16898940935310106</v>
      </c>
    </row>
    <row r="79" spans="2:17">
      <c r="B79" s="422"/>
      <c r="C79" s="163" t="s">
        <v>80</v>
      </c>
      <c r="D79" s="88">
        <f>Flavor!D21</f>
        <v>152509459.47952256</v>
      </c>
      <c r="E79" s="87">
        <f>Flavor!E21</f>
        <v>7275268.0707442164</v>
      </c>
      <c r="F79" s="89">
        <f>Flavor!F21</f>
        <v>5.009335611796218E-2</v>
      </c>
      <c r="G79" s="106">
        <f>Flavor!G21</f>
        <v>3.6048871269930798</v>
      </c>
      <c r="H79" s="92">
        <f>Flavor!H21</f>
        <v>-0.15936040210669722</v>
      </c>
      <c r="I79" s="191">
        <f>Flavor!I21</f>
        <v>2.9569388562927599</v>
      </c>
      <c r="J79" s="192">
        <f>Flavor!J21</f>
        <v>0.14597802639610213</v>
      </c>
      <c r="K79" s="89">
        <f>Flavor!K21</f>
        <v>5.1931718451398295E-2</v>
      </c>
      <c r="L79" s="90">
        <f>Flavor!L21</f>
        <v>450961146.68720645</v>
      </c>
      <c r="M79" s="91">
        <f>Flavor!M21</f>
        <v>42713523.475416839</v>
      </c>
      <c r="N79" s="89">
        <f>Flavor!N21</f>
        <v>0.10462650863556414</v>
      </c>
      <c r="O79" s="88">
        <f>Flavor!O21</f>
        <v>276673615.69664258</v>
      </c>
      <c r="P79" s="87">
        <f>Flavor!P21</f>
        <v>18375397.347511262</v>
      </c>
      <c r="Q79" s="89">
        <f>Flavor!Q21</f>
        <v>7.1140240397144269E-2</v>
      </c>
    </row>
    <row r="80" spans="2:17">
      <c r="B80" s="422"/>
      <c r="C80" s="163" t="s">
        <v>81</v>
      </c>
      <c r="D80" s="88">
        <f>Flavor!D22</f>
        <v>14786424.130568257</v>
      </c>
      <c r="E80" s="87">
        <f>Flavor!E22</f>
        <v>2172811.3140626457</v>
      </c>
      <c r="F80" s="89">
        <f>Flavor!F22</f>
        <v>0.17225923656221648</v>
      </c>
      <c r="G80" s="106">
        <f>Flavor!G22</f>
        <v>0.34950874643747848</v>
      </c>
      <c r="H80" s="92">
        <f>Flavor!H22</f>
        <v>2.2583244825310156E-2</v>
      </c>
      <c r="I80" s="191">
        <f>Flavor!I22</f>
        <v>3.7167348859062548</v>
      </c>
      <c r="J80" s="192">
        <f>Flavor!J22</f>
        <v>0.24820248244369658</v>
      </c>
      <c r="K80" s="89">
        <f>Flavor!K22</f>
        <v>7.1558357706539399E-2</v>
      </c>
      <c r="L80" s="90">
        <f>Flavor!L22</f>
        <v>54957218.403889105</v>
      </c>
      <c r="M80" s="91">
        <f>Flavor!M22</f>
        <v>11206493.625108771</v>
      </c>
      <c r="N80" s="89">
        <f>Flavor!N22</f>
        <v>0.25614418233693043</v>
      </c>
      <c r="O80" s="88">
        <f>Flavor!O22</f>
        <v>27978302.968457133</v>
      </c>
      <c r="P80" s="87">
        <f>Flavor!P22</f>
        <v>4494643.2312079892</v>
      </c>
      <c r="Q80" s="89">
        <f>Flavor!Q22</f>
        <v>0.19139449649232942</v>
      </c>
    </row>
    <row r="81" spans="2:17">
      <c r="B81" s="422"/>
      <c r="C81" s="163" t="s">
        <v>82</v>
      </c>
      <c r="D81" s="88">
        <f>Flavor!D23</f>
        <v>96189883.852071598</v>
      </c>
      <c r="E81" s="87">
        <f>Flavor!E23</f>
        <v>-4769733.7453739196</v>
      </c>
      <c r="F81" s="89">
        <f>Flavor!F23</f>
        <v>-4.7243975946820581E-2</v>
      </c>
      <c r="G81" s="106">
        <f>Flavor!G23</f>
        <v>2.2736535505973059</v>
      </c>
      <c r="H81" s="92">
        <f>Flavor!H23</f>
        <v>-0.34306491902521463</v>
      </c>
      <c r="I81" s="191">
        <f>Flavor!I23</f>
        <v>3.1975795835739445</v>
      </c>
      <c r="J81" s="192">
        <f>Flavor!J23</f>
        <v>0.10819983558044699</v>
      </c>
      <c r="K81" s="89">
        <f>Flavor!K23</f>
        <v>3.5023158176239438E-2</v>
      </c>
      <c r="L81" s="90">
        <f>Flavor!L23</f>
        <v>307574808.75173318</v>
      </c>
      <c r="M81" s="91">
        <f>Flavor!M23</f>
        <v>-4327789.218982935</v>
      </c>
      <c r="N81" s="89">
        <f>Flavor!N23</f>
        <v>-1.3875451013041135E-2</v>
      </c>
      <c r="O81" s="88">
        <f>Flavor!O23</f>
        <v>180619420.70002371</v>
      </c>
      <c r="P81" s="87">
        <f>Flavor!P23</f>
        <v>-10276682.899704844</v>
      </c>
      <c r="Q81" s="89">
        <f>Flavor!Q23</f>
        <v>-5.3833906014409905E-2</v>
      </c>
    </row>
    <row r="82" spans="2:17">
      <c r="B82" s="422"/>
      <c r="C82" s="163" t="s">
        <v>83</v>
      </c>
      <c r="D82" s="88">
        <f>Flavor!D24</f>
        <v>38462290.611039534</v>
      </c>
      <c r="E82" s="87">
        <f>Flavor!E24</f>
        <v>-3445730.724806726</v>
      </c>
      <c r="F82" s="89">
        <f>Flavor!F24</f>
        <v>-8.2221269699015859E-2</v>
      </c>
      <c r="G82" s="106">
        <f>Flavor!G24</f>
        <v>0.9091384676831803</v>
      </c>
      <c r="H82" s="92">
        <f>Flavor!H24</f>
        <v>-0.17705318066571574</v>
      </c>
      <c r="I82" s="191">
        <f>Flavor!I24</f>
        <v>2.584622492762914</v>
      </c>
      <c r="J82" s="192">
        <f>Flavor!J24</f>
        <v>5.586313252216879E-2</v>
      </c>
      <c r="K82" s="89">
        <f>Flavor!K24</f>
        <v>2.2091122390091898E-2</v>
      </c>
      <c r="L82" s="90">
        <f>Flavor!L24</f>
        <v>99410501.436476618</v>
      </c>
      <c r="M82" s="91">
        <f>Flavor!M24</f>
        <v>-6564799.7857134789</v>
      </c>
      <c r="N82" s="89">
        <f>Flavor!N24</f>
        <v>-6.1946507440913789E-2</v>
      </c>
      <c r="O82" s="88">
        <f>Flavor!O24</f>
        <v>31162839.86493003</v>
      </c>
      <c r="P82" s="87">
        <f>Flavor!P24</f>
        <v>-1192720.9532179832</v>
      </c>
      <c r="Q82" s="89">
        <f>Flavor!Q24</f>
        <v>-3.6862935552920292E-2</v>
      </c>
    </row>
    <row r="83" spans="2:17">
      <c r="B83" s="422"/>
      <c r="C83" s="163" t="s">
        <v>84</v>
      </c>
      <c r="D83" s="88">
        <f>Flavor!D25</f>
        <v>42758606.310761429</v>
      </c>
      <c r="E83" s="87">
        <f>Flavor!E25</f>
        <v>-1332582.6252950132</v>
      </c>
      <c r="F83" s="89">
        <f>Flavor!F25</f>
        <v>-3.0223331632712389E-2</v>
      </c>
      <c r="G83" s="106">
        <f>Flavor!G25</f>
        <v>1.010691074402013</v>
      </c>
      <c r="H83" s="92">
        <f>Flavor!H25</f>
        <v>-0.132084930323209</v>
      </c>
      <c r="I83" s="191">
        <f>Flavor!I25</f>
        <v>3.2590812265195406</v>
      </c>
      <c r="J83" s="192">
        <f>Flavor!J25</f>
        <v>4.2220535913517043E-2</v>
      </c>
      <c r="K83" s="89">
        <f>Flavor!K25</f>
        <v>1.3124763542546547E-2</v>
      </c>
      <c r="L83" s="90">
        <f>Flavor!L25</f>
        <v>139353771.09954253</v>
      </c>
      <c r="M83" s="91">
        <f>Flavor!M25</f>
        <v>-2481441.3909406662</v>
      </c>
      <c r="N83" s="89">
        <f>Flavor!N25</f>
        <v>-1.749524217131317E-2</v>
      </c>
      <c r="O83" s="88">
        <f>Flavor!O25</f>
        <v>90817342.624317378</v>
      </c>
      <c r="P83" s="87">
        <f>Flavor!P25</f>
        <v>-4276703.3726240546</v>
      </c>
      <c r="Q83" s="89">
        <f>Flavor!Q25</f>
        <v>-4.4973408458838827E-2</v>
      </c>
    </row>
    <row r="84" spans="2:17">
      <c r="B84" s="422"/>
      <c r="C84" s="163" t="s">
        <v>85</v>
      </c>
      <c r="D84" s="88">
        <f>Flavor!D26</f>
        <v>10560998.918066625</v>
      </c>
      <c r="E84" s="87">
        <f>Flavor!E26</f>
        <v>2576096.4469619645</v>
      </c>
      <c r="F84" s="89">
        <f>Flavor!F26</f>
        <v>0.3226209031712291</v>
      </c>
      <c r="G84" s="106">
        <f>Flavor!G26</f>
        <v>0.24963178794190166</v>
      </c>
      <c r="H84" s="92">
        <f>Flavor!H26</f>
        <v>4.2675360495976644E-2</v>
      </c>
      <c r="I84" s="191">
        <f>Flavor!I26</f>
        <v>3.3427691553621415</v>
      </c>
      <c r="J84" s="192">
        <f>Flavor!J26</f>
        <v>0.18081789654846947</v>
      </c>
      <c r="K84" s="89">
        <f>Flavor!K26</f>
        <v>5.7185542011267521E-2</v>
      </c>
      <c r="L84" s="90">
        <f>Flavor!L26</f>
        <v>35302981.433126062</v>
      </c>
      <c r="M84" s="91">
        <f>Flavor!M26</f>
        <v>10055109.013112281</v>
      </c>
      <c r="N84" s="89">
        <f>Flavor!N26</f>
        <v>0.39825569639450797</v>
      </c>
      <c r="O84" s="88">
        <f>Flavor!O26</f>
        <v>17905079.680236399</v>
      </c>
      <c r="P84" s="87">
        <f>Flavor!P26</f>
        <v>6172417.2537705246</v>
      </c>
      <c r="Q84" s="89">
        <f>Flavor!Q26</f>
        <v>0.52608837017650278</v>
      </c>
    </row>
    <row r="85" spans="2:17">
      <c r="B85" s="422"/>
      <c r="C85" s="163" t="s">
        <v>86</v>
      </c>
      <c r="D85" s="88">
        <f>Flavor!D27</f>
        <v>42159000.995162442</v>
      </c>
      <c r="E85" s="87">
        <f>Flavor!E27</f>
        <v>-85084.007802583277</v>
      </c>
      <c r="F85" s="89">
        <f>Flavor!F27</f>
        <v>-2.0141046443924969E-3</v>
      </c>
      <c r="G85" s="106">
        <f>Flavor!G27</f>
        <v>0.99651812086289426</v>
      </c>
      <c r="H85" s="92">
        <f>Flavor!H27</f>
        <v>-9.8383782394306896E-2</v>
      </c>
      <c r="I85" s="191">
        <f>Flavor!I27</f>
        <v>2.8048878626122757</v>
      </c>
      <c r="J85" s="192">
        <f>Flavor!J27</f>
        <v>0.19055989261612449</v>
      </c>
      <c r="K85" s="89">
        <f>Flavor!K27</f>
        <v>7.2890584044206605E-2</v>
      </c>
      <c r="L85" s="90">
        <f>Flavor!L27</f>
        <v>118251270.19118999</v>
      </c>
      <c r="M85" s="91">
        <f>Flavor!M27</f>
        <v>7811377.201043576</v>
      </c>
      <c r="N85" s="89">
        <f>Flavor!N27</f>
        <v>7.0729670135958184E-2</v>
      </c>
      <c r="O85" s="88">
        <f>Flavor!O27</f>
        <v>62499984.033250302</v>
      </c>
      <c r="P85" s="87">
        <f>Flavor!P27</f>
        <v>1938543.1628586724</v>
      </c>
      <c r="Q85" s="89">
        <f>Flavor!Q27</f>
        <v>3.200952842267038E-2</v>
      </c>
    </row>
    <row r="86" spans="2:17" ht="15" thickBot="1">
      <c r="B86" s="425"/>
      <c r="C86" s="169" t="s">
        <v>87</v>
      </c>
      <c r="D86" s="155">
        <f>Flavor!D28</f>
        <v>23234064.308295313</v>
      </c>
      <c r="E86" s="149">
        <f>Flavor!E28</f>
        <v>3789314.9020597301</v>
      </c>
      <c r="F86" s="151">
        <f>Flavor!F28</f>
        <v>0.19487599571967559</v>
      </c>
      <c r="G86" s="152">
        <f>Flavor!G28</f>
        <v>0.54918678237102458</v>
      </c>
      <c r="H86" s="153">
        <f>Flavor!H28</f>
        <v>4.5208695693271683E-2</v>
      </c>
      <c r="I86" s="193">
        <f>Flavor!I28</f>
        <v>2.8265991414112732</v>
      </c>
      <c r="J86" s="194">
        <f>Flavor!J28</f>
        <v>0.31792991094785794</v>
      </c>
      <c r="K86" s="151">
        <f>Flavor!K28</f>
        <v>0.12673249509626591</v>
      </c>
      <c r="L86" s="154">
        <f>Flavor!L28</f>
        <v>65673386.225321837</v>
      </c>
      <c r="M86" s="150">
        <f>Flavor!M28</f>
        <v>16892941.695826866</v>
      </c>
      <c r="N86" s="151">
        <f>Flavor!N28</f>
        <v>0.34630561198786519</v>
      </c>
      <c r="O86" s="155">
        <f>Flavor!O28</f>
        <v>56668510.814954825</v>
      </c>
      <c r="P86" s="149">
        <f>Flavor!P28</f>
        <v>11403912.662419312</v>
      </c>
      <c r="Q86" s="151">
        <f>Flavor!Q28</f>
        <v>0.2519388910510082</v>
      </c>
    </row>
    <row r="87" spans="2:17">
      <c r="B87" s="421" t="s">
        <v>88</v>
      </c>
      <c r="C87" s="241" t="s">
        <v>137</v>
      </c>
      <c r="D87" s="127">
        <f>Fat!D7</f>
        <v>984187825.69250596</v>
      </c>
      <c r="E87" s="121">
        <f>Fat!E7</f>
        <v>136306228.53266013</v>
      </c>
      <c r="F87" s="123">
        <f>Fat!F7</f>
        <v>0.16076092344644102</v>
      </c>
      <c r="G87" s="124">
        <f>Fat!G7</f>
        <v>23.263383369728608</v>
      </c>
      <c r="H87" s="125">
        <f>Fat!H7</f>
        <v>1.2875925719894283</v>
      </c>
      <c r="I87" s="195">
        <f>Fat!I7</f>
        <v>3.1345043218029547</v>
      </c>
      <c r="J87" s="196">
        <f>Fat!J7</f>
        <v>6.6129640593510786E-2</v>
      </c>
      <c r="K87" s="123">
        <f>Fat!K7</f>
        <v>2.1552009602505532E-2</v>
      </c>
      <c r="L87" s="126">
        <f>Fat!L7</f>
        <v>3084940993.0990129</v>
      </c>
      <c r="M87" s="122">
        <f>Fat!M7</f>
        <v>483322567.71031666</v>
      </c>
      <c r="N87" s="123">
        <f>Fat!N7</f>
        <v>0.18577765401477181</v>
      </c>
      <c r="O87" s="127">
        <f>Fat!O7</f>
        <v>997243438.27292275</v>
      </c>
      <c r="P87" s="121">
        <f>Fat!P7</f>
        <v>141711812.26764011</v>
      </c>
      <c r="Q87" s="123">
        <f>Fat!Q7</f>
        <v>0.16564181610600692</v>
      </c>
    </row>
    <row r="88" spans="2:17">
      <c r="B88" s="422"/>
      <c r="C88" s="242" t="s">
        <v>90</v>
      </c>
      <c r="D88" s="88">
        <f>Fat!D8</f>
        <v>83174138.430795982</v>
      </c>
      <c r="E88" s="87">
        <f>Fat!E8</f>
        <v>14180295.574653551</v>
      </c>
      <c r="F88" s="89">
        <f>Fat!F8</f>
        <v>0.20552987031350867</v>
      </c>
      <c r="G88" s="106">
        <f>Fat!G8</f>
        <v>1.9659985810137599</v>
      </c>
      <c r="H88" s="92">
        <f>Fat!H8</f>
        <v>0.17778397414237235</v>
      </c>
      <c r="I88" s="191">
        <f>Fat!I8</f>
        <v>3.5545111008801848</v>
      </c>
      <c r="J88" s="192">
        <f>Fat!J8</f>
        <v>0.16568803307886038</v>
      </c>
      <c r="K88" s="89">
        <f>Fat!K8</f>
        <v>4.8892500364841746E-2</v>
      </c>
      <c r="L88" s="90">
        <f>Fat!L8</f>
        <v>295643398.35840952</v>
      </c>
      <c r="M88" s="91">
        <f>Fat!M8</f>
        <v>61835472.151254445</v>
      </c>
      <c r="N88" s="89">
        <f>Fat!N8</f>
        <v>0.2644712399376396</v>
      </c>
      <c r="O88" s="88">
        <f>Fat!O8</f>
        <v>117516029.71945158</v>
      </c>
      <c r="P88" s="87">
        <f>Fat!P8</f>
        <v>30256959.98921898</v>
      </c>
      <c r="Q88" s="89">
        <f>Fat!Q8</f>
        <v>0.3467485968250687</v>
      </c>
    </row>
    <row r="89" spans="2:17">
      <c r="B89" s="422"/>
      <c r="C89" s="242" t="s">
        <v>53</v>
      </c>
      <c r="D89" s="88">
        <f>Fat!D9</f>
        <v>1617937766.7457674</v>
      </c>
      <c r="E89" s="87">
        <f>Fat!E9</f>
        <v>68800960.248487234</v>
      </c>
      <c r="F89" s="89">
        <f>Fat!F9</f>
        <v>4.4412449539593349E-2</v>
      </c>
      <c r="G89" s="106">
        <f>Fat!G9</f>
        <v>38.243418129751326</v>
      </c>
      <c r="H89" s="92">
        <f>Fat!H9</f>
        <v>-1.9078323404767445</v>
      </c>
      <c r="I89" s="191">
        <f>Fat!I9</f>
        <v>2.6904298440121179</v>
      </c>
      <c r="J89" s="192">
        <f>Fat!J9</f>
        <v>5.9205466117083105E-2</v>
      </c>
      <c r="K89" s="89">
        <f>Fat!K9</f>
        <v>2.2501108842890531E-2</v>
      </c>
      <c r="L89" s="90">
        <f>Fat!L9</f>
        <v>4352948053.4071293</v>
      </c>
      <c r="M89" s="91">
        <f>Fat!M9</f>
        <v>276821523.45702267</v>
      </c>
      <c r="N89" s="89">
        <f>Fat!N9</f>
        <v>6.7912887743553696E-2</v>
      </c>
      <c r="O89" s="88">
        <f>Fat!O9</f>
        <v>1798144952.4501798</v>
      </c>
      <c r="P89" s="87">
        <f>Fat!P9</f>
        <v>62042343.905430794</v>
      </c>
      <c r="Q89" s="89">
        <f>Fat!Q9</f>
        <v>3.5736565108577575E-2</v>
      </c>
    </row>
    <row r="90" spans="2:17" ht="15" thickBot="1">
      <c r="B90" s="423"/>
      <c r="C90" s="243" t="s">
        <v>15</v>
      </c>
      <c r="D90" s="120">
        <f>Fat!D10</f>
        <v>1543753781.9264743</v>
      </c>
      <c r="E90" s="114">
        <f>Fat!E10</f>
        <v>153623737.1700871</v>
      </c>
      <c r="F90" s="116">
        <f>Fat!F10</f>
        <v>0.11051033516580733</v>
      </c>
      <c r="G90" s="117">
        <f>Fat!G10</f>
        <v>36.489921049525783</v>
      </c>
      <c r="H90" s="118">
        <f>Fat!H10</f>
        <v>0.45988201158813524</v>
      </c>
      <c r="I90" s="203">
        <f>Fat!I10</f>
        <v>2.7923047024920056</v>
      </c>
      <c r="J90" s="204">
        <f>Fat!J10</f>
        <v>6.5540232695820322E-2</v>
      </c>
      <c r="K90" s="116">
        <f>Fat!K10</f>
        <v>2.4035898010919585E-2</v>
      </c>
      <c r="L90" s="119">
        <f>Fat!L10</f>
        <v>4310630944.7631121</v>
      </c>
      <c r="M90" s="115">
        <f>Fat!M10</f>
        <v>520073730.32521486</v>
      </c>
      <c r="N90" s="116">
        <f>Fat!N10</f>
        <v>0.13720244832192482</v>
      </c>
      <c r="O90" s="120">
        <f>Fat!O10</f>
        <v>1520826136.7518935</v>
      </c>
      <c r="P90" s="114">
        <f>Fat!P10</f>
        <v>72792920.98060298</v>
      </c>
      <c r="Q90" s="116">
        <f>Fat!Q10</f>
        <v>5.0270201116781738E-2</v>
      </c>
    </row>
    <row r="91" spans="2:17" ht="15" hidden="1" thickBot="1">
      <c r="B91" s="424" t="s">
        <v>91</v>
      </c>
      <c r="C91" s="166" t="s">
        <v>92</v>
      </c>
      <c r="D91" s="136">
        <f>Organic!D4</f>
        <v>307390327.99959826</v>
      </c>
      <c r="E91" s="128">
        <f>Organic!E4</f>
        <v>34945297.06172514</v>
      </c>
      <c r="F91" s="132">
        <f>Organic!F4</f>
        <v>0.12826549613119526</v>
      </c>
      <c r="G91" s="133">
        <f>Organic!G4</f>
        <v>7.2658275765295608</v>
      </c>
      <c r="H91" s="134">
        <f>Organic!H4</f>
        <v>0.20447016078941616</v>
      </c>
      <c r="I91" s="199">
        <f>Organic!I4</f>
        <v>3.0709442792493462</v>
      </c>
      <c r="J91" s="200">
        <f>Organic!J4</f>
        <v>8.7985678502397136E-2</v>
      </c>
      <c r="K91" s="132">
        <f>Organic!K4</f>
        <v>2.949611116975108E-2</v>
      </c>
      <c r="L91" s="135">
        <f>Organic!L4</f>
        <v>943978569.26694643</v>
      </c>
      <c r="M91" s="129">
        <f>Organic!M4</f>
        <v>131286321.00004911</v>
      </c>
      <c r="N91" s="132">
        <f>Organic!N4</f>
        <v>0.16154494063407529</v>
      </c>
      <c r="O91" s="136">
        <f>Organic!O4</f>
        <v>170388586.45504174</v>
      </c>
      <c r="P91" s="128">
        <f>Organic!P4</f>
        <v>17263167.295864612</v>
      </c>
      <c r="Q91" s="132">
        <f>Organic!Q4</f>
        <v>0.11273874312088696</v>
      </c>
    </row>
    <row r="92" spans="2:17" hidden="1">
      <c r="B92" s="422"/>
      <c r="C92" s="170" t="s">
        <v>93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5" t="e">
        <f>#REF!</f>
        <v>#REF!</v>
      </c>
      <c r="J92" s="206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" hidden="1" thickBot="1">
      <c r="B93" s="425"/>
      <c r="C93" s="167" t="s">
        <v>94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1" t="e">
        <f>#REF!</f>
        <v>#REF!</v>
      </c>
      <c r="J93" s="202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421" t="s">
        <v>57</v>
      </c>
      <c r="C94" s="162" t="s">
        <v>95</v>
      </c>
      <c r="D94" s="127">
        <f>Size!D10</f>
        <v>781139158.17779827</v>
      </c>
      <c r="E94" s="121">
        <f>Size!E10</f>
        <v>22753294.402095079</v>
      </c>
      <c r="F94" s="123">
        <f>Size!F10</f>
        <v>3.0002265982141899E-2</v>
      </c>
      <c r="G94" s="124">
        <f>Size!G10</f>
        <v>18.46389401231502</v>
      </c>
      <c r="H94" s="125">
        <f>Size!H10</f>
        <v>-1.1923046150926417</v>
      </c>
      <c r="I94" s="195">
        <f>Size!I10</f>
        <v>3.5965425156494675</v>
      </c>
      <c r="J94" s="196">
        <f>Size!J10</f>
        <v>0.15045450930044169</v>
      </c>
      <c r="K94" s="123">
        <f>Size!K10</f>
        <v>4.3659508701822572E-2</v>
      </c>
      <c r="L94" s="126">
        <f>Size!L10</f>
        <v>2809400193.0250859</v>
      </c>
      <c r="M94" s="122">
        <f>Size!M10</f>
        <v>195935763.68298912</v>
      </c>
      <c r="N94" s="123">
        <f>Size!N10</f>
        <v>7.4971658876686234E-2</v>
      </c>
      <c r="O94" s="127">
        <f>Size!O10</f>
        <v>2334364976.0347867</v>
      </c>
      <c r="P94" s="121">
        <f>Size!P10</f>
        <v>79375779.22719717</v>
      </c>
      <c r="Q94" s="123">
        <f>Size!Q10</f>
        <v>3.52000707318555E-2</v>
      </c>
    </row>
    <row r="95" spans="2:17">
      <c r="B95" s="422"/>
      <c r="C95" s="163" t="s">
        <v>96</v>
      </c>
      <c r="D95" s="88">
        <f>Size!D11</f>
        <v>604682645.59714949</v>
      </c>
      <c r="E95" s="87">
        <f>Size!E11</f>
        <v>241751.6268607378</v>
      </c>
      <c r="F95" s="89">
        <f>Size!F11</f>
        <v>3.9995908495334381E-4</v>
      </c>
      <c r="G95" s="106">
        <f>Size!G11</f>
        <v>14.292967088523231</v>
      </c>
      <c r="H95" s="92">
        <f>Size!H11</f>
        <v>-1.3732139914576145</v>
      </c>
      <c r="I95" s="191">
        <f>Size!I11</f>
        <v>2.9311185672384048</v>
      </c>
      <c r="J95" s="192">
        <f>Size!J11</f>
        <v>2.1040997022777397E-2</v>
      </c>
      <c r="K95" s="89">
        <f>Size!K11</f>
        <v>7.2303904329321109E-3</v>
      </c>
      <c r="L95" s="90">
        <f>Size!L11</f>
        <v>1772396529.7966449</v>
      </c>
      <c r="M95" s="91">
        <f>Size!M11</f>
        <v>13426641.732625484</v>
      </c>
      <c r="N95" s="89">
        <f>Size!N11</f>
        <v>7.6332413782269409E-3</v>
      </c>
      <c r="O95" s="88">
        <f>Size!O11</f>
        <v>360417135.09141427</v>
      </c>
      <c r="P95" s="87">
        <f>Size!P11</f>
        <v>-5810601.5412278771</v>
      </c>
      <c r="Q95" s="89">
        <f>Size!Q11</f>
        <v>-1.5866088119525501E-2</v>
      </c>
    </row>
    <row r="96" spans="2:17">
      <c r="B96" s="422"/>
      <c r="C96" s="163" t="s">
        <v>97</v>
      </c>
      <c r="D96" s="88">
        <f>Size!D12</f>
        <v>1006961950.6027324</v>
      </c>
      <c r="E96" s="87">
        <f>Size!E12</f>
        <v>57481449.112754941</v>
      </c>
      <c r="F96" s="89">
        <f>Size!F12</f>
        <v>6.0539894207992544E-2</v>
      </c>
      <c r="G96" s="106">
        <f>Size!G12</f>
        <v>23.801698501115137</v>
      </c>
      <c r="H96" s="92">
        <f>Size!H12</f>
        <v>-0.80738009803102528</v>
      </c>
      <c r="I96" s="191">
        <f>Size!I12</f>
        <v>2.6508952936554753</v>
      </c>
      <c r="J96" s="192">
        <f>Size!J12</f>
        <v>9.9774706164192484E-2</v>
      </c>
      <c r="K96" s="89">
        <f>Size!K12</f>
        <v>3.9110148949214815E-2</v>
      </c>
      <c r="L96" s="90">
        <f>Size!L12</f>
        <v>2669350695.7429204</v>
      </c>
      <c r="M96" s="91">
        <f>Size!M12</f>
        <v>247111440.97029114</v>
      </c>
      <c r="N96" s="89">
        <f>Size!N12</f>
        <v>0.10201776743705154</v>
      </c>
      <c r="O96" s="88">
        <f>Size!O12</f>
        <v>534584998.22204322</v>
      </c>
      <c r="P96" s="87">
        <f>Size!P12</f>
        <v>30672531.916133523</v>
      </c>
      <c r="Q96" s="89">
        <f>Size!Q12</f>
        <v>6.0868769810336815E-2</v>
      </c>
    </row>
    <row r="97" spans="2:17">
      <c r="B97" s="422"/>
      <c r="C97" s="163" t="s">
        <v>98</v>
      </c>
      <c r="D97" s="88">
        <f>Size!D13</f>
        <v>1062574296.4718935</v>
      </c>
      <c r="E97" s="87">
        <f>Size!E13</f>
        <v>151145768.7173481</v>
      </c>
      <c r="F97" s="89">
        <f>Size!F13</f>
        <v>0.16583392346706619</v>
      </c>
      <c r="G97" s="106">
        <f>Size!G13</f>
        <v>25.116215190176934</v>
      </c>
      <c r="H97" s="92">
        <f>Size!H13</f>
        <v>1.4933853987086572</v>
      </c>
      <c r="I97" s="191">
        <f>Size!I13</f>
        <v>2.3920707431658559</v>
      </c>
      <c r="J97" s="192">
        <f>Size!J13</f>
        <v>6.8292049689587131E-2</v>
      </c>
      <c r="K97" s="89">
        <f>Size!K13</f>
        <v>2.938836210234172E-2</v>
      </c>
      <c r="L97" s="90">
        <f>Size!L13</f>
        <v>2541752887.0304589</v>
      </c>
      <c r="M97" s="91">
        <f>Size!M13</f>
        <v>423794693.60800219</v>
      </c>
      <c r="N97" s="89">
        <f>Size!N13</f>
        <v>0.20009587296111012</v>
      </c>
      <c r="O97" s="88">
        <f>Size!O13</f>
        <v>528022533.69103462</v>
      </c>
      <c r="P97" s="87">
        <f>Size!P13</f>
        <v>73291808.734392941</v>
      </c>
      <c r="Q97" s="89">
        <f>Size!Q13</f>
        <v>0.16117628458332406</v>
      </c>
    </row>
    <row r="98" spans="2:17">
      <c r="B98" s="422"/>
      <c r="C98" s="163" t="s">
        <v>99</v>
      </c>
      <c r="D98" s="88">
        <f>Size!D14</f>
        <v>981013851.22182131</v>
      </c>
      <c r="E98" s="87">
        <f>Size!E14</f>
        <v>71123173.28644371</v>
      </c>
      <c r="F98" s="89">
        <f>Size!F14</f>
        <v>7.8166723773704858E-2</v>
      </c>
      <c r="G98" s="106">
        <f>Size!G14</f>
        <v>23.188359697427732</v>
      </c>
      <c r="H98" s="92">
        <f>Size!H14</f>
        <v>-0.39461138497364701</v>
      </c>
      <c r="I98" s="191">
        <f>Size!I14</f>
        <v>3.709440921600534</v>
      </c>
      <c r="J98" s="192">
        <f>Size!J14</f>
        <v>0.1598416658179862</v>
      </c>
      <c r="K98" s="89">
        <f>Size!K14</f>
        <v>4.5030904702155559E-2</v>
      </c>
      <c r="L98" s="90">
        <f>Size!L14</f>
        <v>3639012924.3791618</v>
      </c>
      <c r="M98" s="91">
        <f>Size!M14</f>
        <v>409265651.13626766</v>
      </c>
      <c r="N98" s="89">
        <f>Size!N14</f>
        <v>0.1267175467649938</v>
      </c>
      <c r="O98" s="88">
        <f>Size!O14</f>
        <v>2754587229.8014135</v>
      </c>
      <c r="P98" s="87">
        <f>Size!P14</f>
        <v>177893087.26015949</v>
      </c>
      <c r="Q98" s="89">
        <f>Size!Q14</f>
        <v>6.9039271803021662E-2</v>
      </c>
    </row>
    <row r="99" spans="2:17" ht="15" customHeight="1">
      <c r="B99" s="422"/>
      <c r="C99" s="163" t="s">
        <v>100</v>
      </c>
      <c r="D99" s="88">
        <f>Size!D15</f>
        <v>1360805204.0867147</v>
      </c>
      <c r="E99" s="87">
        <f>Size!E15</f>
        <v>205233346.64492893</v>
      </c>
      <c r="F99" s="89">
        <f>Size!F15</f>
        <v>0.17760327522969982</v>
      </c>
      <c r="G99" s="106">
        <f>Size!G15</f>
        <v>32.16554028385405</v>
      </c>
      <c r="H99" s="92">
        <f>Size!H15</f>
        <v>2.2148897732638453</v>
      </c>
      <c r="I99" s="191">
        <f>Size!I15</f>
        <v>2.3912226581623033</v>
      </c>
      <c r="J99" s="192">
        <f>Size!J15</f>
        <v>5.2313363991263628E-2</v>
      </c>
      <c r="K99" s="89">
        <f>Size!K15</f>
        <v>2.2366563817432957E-2</v>
      </c>
      <c r="L99" s="90">
        <f>Size!L15</f>
        <v>3253988237.3573298</v>
      </c>
      <c r="M99" s="91">
        <f>Size!M15</f>
        <v>551210479.90424538</v>
      </c>
      <c r="N99" s="89">
        <f>Size!N15</f>
        <v>0.20394221403674306</v>
      </c>
      <c r="O99" s="88">
        <f>Size!O15</f>
        <v>652582996.09197366</v>
      </c>
      <c r="P99" s="87">
        <f>Size!P15</f>
        <v>92714455.048400521</v>
      </c>
      <c r="Q99" s="89">
        <f>Size!Q15</f>
        <v>0.16560040125773881</v>
      </c>
    </row>
    <row r="100" spans="2:17" ht="15" thickBot="1">
      <c r="B100" s="423"/>
      <c r="C100" s="164" t="s">
        <v>101</v>
      </c>
      <c r="D100" s="155">
        <f>Size!D16</f>
        <v>1887234457.4869475</v>
      </c>
      <c r="E100" s="149">
        <f>Size!E16</f>
        <v>96554701.594425917</v>
      </c>
      <c r="F100" s="151">
        <f>Size!F16</f>
        <v>5.3920697587995309E-2</v>
      </c>
      <c r="G100" s="152">
        <f>Size!G16</f>
        <v>44.608821148736297</v>
      </c>
      <c r="H100" s="153">
        <f>Size!H16</f>
        <v>-1.8028521710491887</v>
      </c>
      <c r="I100" s="193">
        <f>Size!I16</f>
        <v>2.7294765668651881</v>
      </c>
      <c r="J100" s="194">
        <f>Size!J16</f>
        <v>6.5915397095546169E-2</v>
      </c>
      <c r="K100" s="151">
        <f>Size!K16</f>
        <v>2.4747093419013485E-2</v>
      </c>
      <c r="L100" s="154">
        <f>Size!L16</f>
        <v>5151162227.8911591</v>
      </c>
      <c r="M100" s="150">
        <f>Size!M16</f>
        <v>381577162.60325718</v>
      </c>
      <c r="N100" s="151">
        <f>Size!N16</f>
        <v>8.0002171547437204E-2</v>
      </c>
      <c r="O100" s="155">
        <f>Size!O16</f>
        <v>1026560331.3010603</v>
      </c>
      <c r="P100" s="149">
        <f>Size!P16</f>
        <v>36196494.834334373</v>
      </c>
      <c r="Q100" s="151">
        <f>Size!Q16</f>
        <v>3.6548683929606002E-2</v>
      </c>
    </row>
    <row r="101" spans="2:17">
      <c r="B101" s="187"/>
      <c r="C101" s="159"/>
      <c r="D101" s="81"/>
      <c r="E101" s="81"/>
      <c r="F101" s="82"/>
      <c r="G101" s="83"/>
      <c r="H101" s="83"/>
      <c r="I101" s="207"/>
      <c r="J101" s="207"/>
      <c r="K101" s="82"/>
      <c r="L101" s="84"/>
      <c r="M101" s="84"/>
      <c r="N101" s="82"/>
      <c r="O101" s="81"/>
      <c r="P101" s="81"/>
      <c r="Q101" s="82"/>
    </row>
    <row r="102" spans="2:17" ht="23.4">
      <c r="B102" s="412" t="s">
        <v>129</v>
      </c>
      <c r="C102" s="412"/>
      <c r="D102" s="412"/>
      <c r="E102" s="412"/>
      <c r="F102" s="412"/>
      <c r="G102" s="412"/>
      <c r="H102" s="412"/>
      <c r="I102" s="412"/>
      <c r="J102" s="412"/>
      <c r="K102" s="412"/>
      <c r="L102" s="412"/>
      <c r="M102" s="412"/>
      <c r="N102" s="412"/>
      <c r="O102" s="412"/>
      <c r="P102" s="412"/>
      <c r="Q102" s="412"/>
    </row>
    <row r="103" spans="2:17">
      <c r="B103" s="413" t="s">
        <v>351</v>
      </c>
      <c r="C103" s="413"/>
      <c r="D103" s="413"/>
      <c r="E103" s="413"/>
      <c r="F103" s="413"/>
      <c r="G103" s="413"/>
      <c r="H103" s="413"/>
      <c r="I103" s="413"/>
      <c r="J103" s="413"/>
      <c r="K103" s="413"/>
      <c r="L103" s="413"/>
      <c r="M103" s="413"/>
      <c r="N103" s="413"/>
      <c r="O103" s="413"/>
      <c r="P103" s="413"/>
      <c r="Q103" s="413"/>
    </row>
    <row r="104" spans="2:17" ht="15" thickBot="1">
      <c r="B104" s="414" t="str">
        <f>'HOME PAGE'!H7</f>
        <v>YTD Ending 06-15-2025</v>
      </c>
      <c r="C104" s="414"/>
      <c r="D104" s="414"/>
      <c r="E104" s="414"/>
      <c r="F104" s="414"/>
      <c r="G104" s="414"/>
      <c r="H104" s="414"/>
      <c r="I104" s="414"/>
      <c r="J104" s="414"/>
      <c r="K104" s="414"/>
      <c r="L104" s="414"/>
      <c r="M104" s="414"/>
      <c r="N104" s="414"/>
      <c r="O104" s="414"/>
      <c r="P104" s="414"/>
      <c r="Q104" s="414"/>
    </row>
    <row r="105" spans="2:17">
      <c r="D105" s="419" t="s">
        <v>58</v>
      </c>
      <c r="E105" s="417"/>
      <c r="F105" s="420"/>
      <c r="G105" s="416" t="s">
        <v>20</v>
      </c>
      <c r="H105" s="418"/>
      <c r="I105" s="419" t="s">
        <v>21</v>
      </c>
      <c r="J105" s="417"/>
      <c r="K105" s="420"/>
      <c r="L105" s="416" t="s">
        <v>22</v>
      </c>
      <c r="M105" s="417"/>
      <c r="N105" s="418"/>
      <c r="O105" s="419" t="s">
        <v>23</v>
      </c>
      <c r="P105" s="417"/>
      <c r="Q105" s="420"/>
    </row>
    <row r="106" spans="2:17" ht="28.5" customHeight="1" thickBot="1">
      <c r="B106" s="14"/>
      <c r="C106" s="158"/>
      <c r="D106" s="15" t="s">
        <v>19</v>
      </c>
      <c r="E106" s="16" t="s">
        <v>25</v>
      </c>
      <c r="F106" s="17" t="s">
        <v>26</v>
      </c>
      <c r="G106" s="18" t="s">
        <v>19</v>
      </c>
      <c r="H106" s="58" t="s">
        <v>25</v>
      </c>
      <c r="I106" s="15" t="s">
        <v>19</v>
      </c>
      <c r="J106" s="16" t="s">
        <v>25</v>
      </c>
      <c r="K106" s="17" t="s">
        <v>26</v>
      </c>
      <c r="L106" s="18" t="s">
        <v>19</v>
      </c>
      <c r="M106" s="16" t="s">
        <v>25</v>
      </c>
      <c r="N106" s="58" t="s">
        <v>26</v>
      </c>
      <c r="O106" s="15" t="s">
        <v>19</v>
      </c>
      <c r="P106" s="16" t="s">
        <v>25</v>
      </c>
      <c r="Q106" s="17" t="s">
        <v>26</v>
      </c>
    </row>
    <row r="107" spans="2:17" ht="15" thickBot="1">
      <c r="C107" s="340" t="s">
        <v>11</v>
      </c>
      <c r="D107" s="331">
        <f>'Segment Data'!D15</f>
        <v>2078575588.3513737</v>
      </c>
      <c r="E107" s="332">
        <f>'Segment Data'!E15</f>
        <v>196239900.61646795</v>
      </c>
      <c r="F107" s="333">
        <f>'Segment Data'!F15</f>
        <v>0.10425340277780726</v>
      </c>
      <c r="G107" s="334">
        <f>'Segment Data'!G15</f>
        <v>99.96989997563756</v>
      </c>
      <c r="H107" s="335">
        <f>'Segment Data'!H15</f>
        <v>1.8423974661445186E-2</v>
      </c>
      <c r="I107" s="336">
        <f>'Segment Data'!I15</f>
        <v>2.872173299022132</v>
      </c>
      <c r="J107" s="337">
        <f>'Segment Data'!J15</f>
        <v>9.7697774477306432E-2</v>
      </c>
      <c r="K107" s="333">
        <f>'Segment Data'!K15</f>
        <v>3.5213060491256096E-2</v>
      </c>
      <c r="L107" s="338">
        <f>'Segment Data'!L15</f>
        <v>5970029304.8620338</v>
      </c>
      <c r="M107" s="339">
        <f>'Segment Data'!M15</f>
        <v>747535010.26428604</v>
      </c>
      <c r="N107" s="333">
        <f>'Segment Data'!N15</f>
        <v>0.14313754464749748</v>
      </c>
      <c r="O107" s="331">
        <f>'Segment Data'!O15</f>
        <v>2167818483.1152959</v>
      </c>
      <c r="P107" s="332">
        <f>'Segment Data'!P15</f>
        <v>164666135.76133466</v>
      </c>
      <c r="Q107" s="333">
        <f>'Segment Data'!Q15</f>
        <v>8.220350088641451E-2</v>
      </c>
    </row>
    <row r="108" spans="2:17">
      <c r="B108" s="428" t="s">
        <v>54</v>
      </c>
      <c r="C108" s="163" t="s">
        <v>138</v>
      </c>
      <c r="D108" s="88">
        <f>'Segment Data'!D16</f>
        <v>41752696.977872267</v>
      </c>
      <c r="E108" s="87">
        <f>'Segment Data'!E16</f>
        <v>10886592.775963761</v>
      </c>
      <c r="F108" s="89">
        <f>'Segment Data'!F16</f>
        <v>0.35270381726018485</v>
      </c>
      <c r="G108" s="106">
        <f>'Segment Data'!G16</f>
        <v>2.0081121725775786</v>
      </c>
      <c r="H108" s="92">
        <f>'Segment Data'!H16</f>
        <v>0.36913104212197267</v>
      </c>
      <c r="I108" s="191">
        <f>'Segment Data'!I16</f>
        <v>4.5849122615353233</v>
      </c>
      <c r="J108" s="192">
        <f>'Segment Data'!J16</f>
        <v>-0.29008098492507361</v>
      </c>
      <c r="K108" s="89">
        <f>'Segment Data'!K16</f>
        <v>-5.9503874212686082E-2</v>
      </c>
      <c r="L108" s="90">
        <f>'Segment Data'!L16</f>
        <v>191432452.32601538</v>
      </c>
      <c r="M108" s="91">
        <f>'Segment Data'!M16</f>
        <v>40960402.797168523</v>
      </c>
      <c r="N108" s="89">
        <f>'Segment Data'!N16</f>
        <v>0.27221269947091431</v>
      </c>
      <c r="O108" s="88">
        <f>'Segment Data'!O16</f>
        <v>76060579.025188044</v>
      </c>
      <c r="P108" s="87">
        <f>'Segment Data'!P16</f>
        <v>10888774.032628462</v>
      </c>
      <c r="Q108" s="89">
        <f>'Segment Data'!Q16</f>
        <v>0.1670779876953169</v>
      </c>
    </row>
    <row r="109" spans="2:17">
      <c r="B109" s="429"/>
      <c r="C109" s="163" t="s">
        <v>142</v>
      </c>
      <c r="D109" s="88">
        <f>'Segment Data'!D17</f>
        <v>30858354.892817426</v>
      </c>
      <c r="E109" s="87">
        <f>'Segment Data'!E17</f>
        <v>1952148.4052494429</v>
      </c>
      <c r="F109" s="89">
        <f>'Segment Data'!F17</f>
        <v>6.7533884326503563E-2</v>
      </c>
      <c r="G109" s="106">
        <f>'Segment Data'!G17</f>
        <v>1.4841445600227048</v>
      </c>
      <c r="H109" s="92">
        <f>'Segment Data'!H17</f>
        <v>-5.0766573441555218E-2</v>
      </c>
      <c r="I109" s="191">
        <f>'Segment Data'!I17</f>
        <v>3.8889378039992457</v>
      </c>
      <c r="J109" s="192">
        <f>'Segment Data'!J17</f>
        <v>-5.0845805111632281E-3</v>
      </c>
      <c r="K109" s="89">
        <f>'Segment Data'!K17</f>
        <v>-1.3057399288172061E-3</v>
      </c>
      <c r="L109" s="90">
        <f>'Segment Data'!L17</f>
        <v>120006222.91190279</v>
      </c>
      <c r="M109" s="91">
        <f>'Segment Data'!M17</f>
        <v>7444807.7980330586</v>
      </c>
      <c r="N109" s="89">
        <f>'Segment Data'!N17</f>
        <v>6.613996270837319E-2</v>
      </c>
      <c r="O109" s="88">
        <f>'Segment Data'!O17</f>
        <v>48704993.487865478</v>
      </c>
      <c r="P109" s="87">
        <f>'Segment Data'!P17</f>
        <v>3064909.6069544256</v>
      </c>
      <c r="Q109" s="89">
        <f>'Segment Data'!Q17</f>
        <v>6.7153899518495902E-2</v>
      </c>
    </row>
    <row r="110" spans="2:17">
      <c r="B110" s="429"/>
      <c r="C110" s="163" t="s">
        <v>139</v>
      </c>
      <c r="D110" s="88">
        <f>'Segment Data'!D18</f>
        <v>1008133435.0937076</v>
      </c>
      <c r="E110" s="87">
        <f>'Segment Data'!E18</f>
        <v>155898679.40036321</v>
      </c>
      <c r="F110" s="89">
        <f>'Segment Data'!F18</f>
        <v>0.18292926726923994</v>
      </c>
      <c r="G110" s="106">
        <f>'Segment Data'!G18</f>
        <v>48.486568991388033</v>
      </c>
      <c r="H110" s="92">
        <f>'Segment Data'!H18</f>
        <v>3.2331520339778947</v>
      </c>
      <c r="I110" s="191">
        <f>'Segment Data'!I18</f>
        <v>3.0598101730416176</v>
      </c>
      <c r="J110" s="192">
        <f>'Segment Data'!J18</f>
        <v>3.4480352124072855E-2</v>
      </c>
      <c r="K110" s="89">
        <f>'Segment Data'!K18</f>
        <v>1.1397220853630893E-2</v>
      </c>
      <c r="L110" s="90">
        <f>'Segment Data'!L18</f>
        <v>3084696940.4831176</v>
      </c>
      <c r="M110" s="91">
        <f>'Segment Data'!M18</f>
        <v>506405719.66166449</v>
      </c>
      <c r="N110" s="89">
        <f>'Segment Data'!N18</f>
        <v>0.19641137338253115</v>
      </c>
      <c r="O110" s="88">
        <f>'Segment Data'!O18</f>
        <v>1052992509.2411969</v>
      </c>
      <c r="P110" s="87">
        <f>'Segment Data'!P18</f>
        <v>109414261.53952312</v>
      </c>
      <c r="Q110" s="89">
        <f>'Segment Data'!Q18</f>
        <v>0.11595674424037387</v>
      </c>
    </row>
    <row r="111" spans="2:17">
      <c r="B111" s="429"/>
      <c r="C111" s="163" t="s">
        <v>141</v>
      </c>
      <c r="D111" s="88">
        <f>'Segment Data'!D19</f>
        <v>29404723.878525972</v>
      </c>
      <c r="E111" s="87">
        <f>'Segment Data'!E19</f>
        <v>5773115.3409307338</v>
      </c>
      <c r="F111" s="89">
        <f>'Segment Data'!F19</f>
        <v>0.24429633436701334</v>
      </c>
      <c r="G111" s="106">
        <f>'Segment Data'!G19</f>
        <v>1.4142316119853127</v>
      </c>
      <c r="H111" s="92">
        <f>'Segment Data'!H19</f>
        <v>0.1594000912313156</v>
      </c>
      <c r="I111" s="191">
        <f>'Segment Data'!I19</f>
        <v>4.8672828671919719</v>
      </c>
      <c r="J111" s="192">
        <f>'Segment Data'!J19</f>
        <v>0.16469037366783557</v>
      </c>
      <c r="K111" s="89">
        <f>'Segment Data'!K19</f>
        <v>3.5021187545939393E-2</v>
      </c>
      <c r="L111" s="90">
        <f>'Segment Data'!L19</f>
        <v>143121108.74846014</v>
      </c>
      <c r="M111" s="91">
        <f>'Segment Data'!M19</f>
        <v>31991283.829663873</v>
      </c>
      <c r="N111" s="89">
        <f>'Segment Data'!N19</f>
        <v>0.28787306965560538</v>
      </c>
      <c r="O111" s="88">
        <f>'Segment Data'!O19</f>
        <v>61974964.669272594</v>
      </c>
      <c r="P111" s="87">
        <f>'Segment Data'!P19</f>
        <v>10822268.988757126</v>
      </c>
      <c r="Q111" s="89">
        <f>'Segment Data'!Q19</f>
        <v>0.21156791142249473</v>
      </c>
    </row>
    <row r="112" spans="2:17" ht="15" thickBot="1">
      <c r="B112" s="430"/>
      <c r="C112" s="163" t="s">
        <v>140</v>
      </c>
      <c r="D112" s="155">
        <f>'Segment Data'!D20</f>
        <v>968426377.50864983</v>
      </c>
      <c r="E112" s="149">
        <f>'Segment Data'!E20</f>
        <v>21729364.693945408</v>
      </c>
      <c r="F112" s="151">
        <f>'Segment Data'!F20</f>
        <v>2.2952818483434324E-2</v>
      </c>
      <c r="G112" s="152">
        <f>'Segment Data'!G20</f>
        <v>46.576842639673529</v>
      </c>
      <c r="H112" s="153">
        <f>'Segment Data'!H20</f>
        <v>-3.6924926192299949</v>
      </c>
      <c r="I112" s="193">
        <f>'Segment Data'!I20</f>
        <v>2.5100231022681188</v>
      </c>
      <c r="J112" s="194">
        <f>'Segment Data'!J20</f>
        <v>0.11217061780158799</v>
      </c>
      <c r="K112" s="151">
        <f>'Segment Data'!K20</f>
        <v>4.6779615730424502E-2</v>
      </c>
      <c r="L112" s="154">
        <f>'Segment Data'!L20</f>
        <v>2430772580.3925376</v>
      </c>
      <c r="M112" s="150">
        <f>'Segment Data'!M20</f>
        <v>160732796.17775536</v>
      </c>
      <c r="N112" s="151">
        <f>'Segment Data'!N20</f>
        <v>7.0806158242444017E-2</v>
      </c>
      <c r="O112" s="155">
        <f>'Segment Data'!O20</f>
        <v>928085436.69177306</v>
      </c>
      <c r="P112" s="149">
        <f>'Segment Data'!P20</f>
        <v>30475921.593471646</v>
      </c>
      <c r="Q112" s="151">
        <f>'Segment Data'!Q20</f>
        <v>3.3952315657141942E-2</v>
      </c>
    </row>
    <row r="113" spans="2:17">
      <c r="B113" s="421" t="s">
        <v>55</v>
      </c>
      <c r="C113" s="162" t="s">
        <v>67</v>
      </c>
      <c r="D113" s="127">
        <f>'Type Data'!D11</f>
        <v>1678391966.3363013</v>
      </c>
      <c r="E113" s="121">
        <f>'Type Data'!E11</f>
        <v>155183867.96143341</v>
      </c>
      <c r="F113" s="123">
        <f>'Type Data'!F11</f>
        <v>0.10187962375397115</v>
      </c>
      <c r="G113" s="124">
        <f>'Type Data'!G11</f>
        <v>80.722913294500657</v>
      </c>
      <c r="H113" s="125">
        <f>'Type Data'!H11</f>
        <v>-0.15899245760942904</v>
      </c>
      <c r="I113" s="195">
        <f>'Type Data'!I11</f>
        <v>2.8349804382597803</v>
      </c>
      <c r="J113" s="196">
        <f>'Type Data'!J11</f>
        <v>8.1677419557224074E-2</v>
      </c>
      <c r="K113" s="123">
        <f>'Type Data'!K11</f>
        <v>2.9665248976377859E-2</v>
      </c>
      <c r="L113" s="126">
        <f>'Type Data'!L11</f>
        <v>4758208392.2957821</v>
      </c>
      <c r="M113" s="122">
        <f>'Type Data'!M11</f>
        <v>564354936.92807817</v>
      </c>
      <c r="N113" s="123">
        <f>'Type Data'!N11</f>
        <v>0.13456715713463033</v>
      </c>
      <c r="O113" s="127">
        <f>'Type Data'!O11</f>
        <v>1707933143.30615</v>
      </c>
      <c r="P113" s="121">
        <f>'Type Data'!P11</f>
        <v>126279387.36463475</v>
      </c>
      <c r="Q113" s="123">
        <f>'Type Data'!Q11</f>
        <v>7.9840095779663292E-2</v>
      </c>
    </row>
    <row r="114" spans="2:17">
      <c r="B114" s="422"/>
      <c r="C114" s="163" t="s">
        <v>68</v>
      </c>
      <c r="D114" s="88">
        <f>'Type Data'!D12</f>
        <v>272831785.03544831</v>
      </c>
      <c r="E114" s="87">
        <f>'Type Data'!E12</f>
        <v>38296104.523661733</v>
      </c>
      <c r="F114" s="89">
        <f>'Type Data'!F12</f>
        <v>0.16328476946490519</v>
      </c>
      <c r="G114" s="106">
        <f>'Type Data'!G12</f>
        <v>13.121950634377267</v>
      </c>
      <c r="H114" s="92">
        <f>'Type Data'!H12</f>
        <v>0.66817440583675669</v>
      </c>
      <c r="I114" s="191">
        <f>'Type Data'!I12</f>
        <v>3.0131673108512405</v>
      </c>
      <c r="J114" s="192">
        <f>'Type Data'!J12</f>
        <v>0.19193776612463642</v>
      </c>
      <c r="K114" s="89">
        <f>'Type Data'!K12</f>
        <v>6.8033374485037323E-2</v>
      </c>
      <c r="L114" s="90">
        <f>'Type Data'!L12</f>
        <v>822087816.03000546</v>
      </c>
      <c r="M114" s="91">
        <f>'Type Data'!M12</f>
        <v>160408824.87759352</v>
      </c>
      <c r="N114" s="89">
        <f>'Type Data'!N12</f>
        <v>0.24242695781865131</v>
      </c>
      <c r="O114" s="88">
        <f>'Type Data'!O12</f>
        <v>226655006.34748366</v>
      </c>
      <c r="P114" s="87">
        <f>'Type Data'!P12</f>
        <v>40482205.787753671</v>
      </c>
      <c r="Q114" s="89">
        <f>'Type Data'!Q12</f>
        <v>0.21744425429516878</v>
      </c>
    </row>
    <row r="115" spans="2:17">
      <c r="B115" s="422"/>
      <c r="C115" s="163" t="s">
        <v>69</v>
      </c>
      <c r="D115" s="88">
        <f>'Type Data'!D13</f>
        <v>120942782.95035638</v>
      </c>
      <c r="E115" s="87">
        <f>'Type Data'!E13</f>
        <v>2409200.6428467035</v>
      </c>
      <c r="F115" s="89">
        <f>'Type Data'!F13</f>
        <v>2.0325047095907007E-2</v>
      </c>
      <c r="G115" s="106">
        <f>'Type Data'!G13</f>
        <v>5.8167901047621182</v>
      </c>
      <c r="H115" s="92">
        <f>'Type Data'!H13</f>
        <v>-0.47730854327206895</v>
      </c>
      <c r="I115" s="191">
        <f>'Type Data'!I13</f>
        <v>3.0595926783566556</v>
      </c>
      <c r="J115" s="192">
        <f>'Type Data'!J13</f>
        <v>0.11790693688153731</v>
      </c>
      <c r="K115" s="89">
        <f>'Type Data'!K13</f>
        <v>4.0081418357901299E-2</v>
      </c>
      <c r="L115" s="90">
        <f>'Type Data'!L13</f>
        <v>370035653.21498853</v>
      </c>
      <c r="M115" s="91">
        <f>'Type Data'!M13</f>
        <v>21347104.255019963</v>
      </c>
      <c r="N115" s="89">
        <f>'Type Data'!N13</f>
        <v>6.1221122169603376E-2</v>
      </c>
      <c r="O115" s="88">
        <f>'Type Data'!O13</f>
        <v>207594117.34413022</v>
      </c>
      <c r="P115" s="87">
        <f>'Type Data'!P13</f>
        <v>-3498367.3452002704</v>
      </c>
      <c r="Q115" s="89">
        <f>'Type Data'!Q13</f>
        <v>-1.6572675954565106E-2</v>
      </c>
    </row>
    <row r="116" spans="2:17" ht="15" thickBot="1">
      <c r="B116" s="423"/>
      <c r="C116" s="164" t="s">
        <v>70</v>
      </c>
      <c r="D116" s="155">
        <f>'Type Data'!D14</f>
        <v>6409054.0293828016</v>
      </c>
      <c r="E116" s="149">
        <f>'Type Data'!E14</f>
        <v>350727.48853648361</v>
      </c>
      <c r="F116" s="151">
        <f>'Type Data'!F14</f>
        <v>5.7891809920085413E-2</v>
      </c>
      <c r="G116" s="152">
        <f>'Type Data'!G14</f>
        <v>0.30824594200302219</v>
      </c>
      <c r="H116" s="153">
        <f>'Type Data'!H14</f>
        <v>-1.3449430293800912E-2</v>
      </c>
      <c r="I116" s="193">
        <f>'Type Data'!I14</f>
        <v>3.0733776359108687</v>
      </c>
      <c r="J116" s="194">
        <f>'Type Data'!J14</f>
        <v>5.7148815218189153E-2</v>
      </c>
      <c r="K116" s="151">
        <f>'Type Data'!K14</f>
        <v>1.8947108663017444E-2</v>
      </c>
      <c r="L116" s="154">
        <f>'Type Data'!L14</f>
        <v>19697443.321249541</v>
      </c>
      <c r="M116" s="150">
        <f>'Type Data'!M14</f>
        <v>1424144.2035814896</v>
      </c>
      <c r="N116" s="151">
        <f>'Type Data'!N14</f>
        <v>7.7935800996357357E-2</v>
      </c>
      <c r="O116" s="155">
        <f>'Type Data'!O14</f>
        <v>25636216.117531206</v>
      </c>
      <c r="P116" s="149">
        <f>'Type Data'!P14</f>
        <v>1402909.9541459344</v>
      </c>
      <c r="Q116" s="151">
        <f>'Type Data'!Q14</f>
        <v>5.7891809920085413E-2</v>
      </c>
    </row>
    <row r="117" spans="2:17" ht="22.8" customHeight="1" thickBot="1">
      <c r="B117" s="105" t="s">
        <v>71</v>
      </c>
      <c r="C117" s="165" t="s">
        <v>72</v>
      </c>
      <c r="D117" s="148">
        <f>Granola!D5</f>
        <v>545070.76405236055</v>
      </c>
      <c r="E117" s="142">
        <f>Granola!E5</f>
        <v>-1364982.218194373</v>
      </c>
      <c r="F117" s="144">
        <f>Granola!F5</f>
        <v>-0.71463055259796437</v>
      </c>
      <c r="G117" s="145">
        <f>Granola!G5</f>
        <v>2.6215390033122732E-2</v>
      </c>
      <c r="H117" s="146">
        <f>Granola!H5</f>
        <v>-7.5207866222173764E-2</v>
      </c>
      <c r="I117" s="197">
        <f>Granola!I5</f>
        <v>4.8770807877245552</v>
      </c>
      <c r="J117" s="198">
        <f>Granola!J5</f>
        <v>1.030093197012528</v>
      </c>
      <c r="K117" s="144">
        <f>Granola!K5</f>
        <v>0.26776618658701501</v>
      </c>
      <c r="L117" s="147">
        <f>Granola!L5</f>
        <v>2658354.1513101119</v>
      </c>
      <c r="M117" s="143">
        <f>Granola!M5</f>
        <v>-4689595.9689955711</v>
      </c>
      <c r="N117" s="144">
        <f>Granola!N5</f>
        <v>-0.63821826389867742</v>
      </c>
      <c r="O117" s="148">
        <f>Granola!O5</f>
        <v>1595394.9499370335</v>
      </c>
      <c r="P117" s="142">
        <f>Granola!P5</f>
        <v>-1848674.7339974912</v>
      </c>
      <c r="Q117" s="144">
        <f>Granola!Q5</f>
        <v>-0.53677042094152827</v>
      </c>
    </row>
    <row r="118" spans="2:17">
      <c r="B118" s="424" t="s">
        <v>73</v>
      </c>
      <c r="C118" s="166" t="s">
        <v>14</v>
      </c>
      <c r="D118" s="136">
        <f>'NB vs PL'!D7</f>
        <v>1684598830.7421813</v>
      </c>
      <c r="E118" s="128">
        <f>'NB vs PL'!E7</f>
        <v>155369920.79996395</v>
      </c>
      <c r="F118" s="132">
        <f>'NB vs PL'!F7</f>
        <v>0.10160017234165072</v>
      </c>
      <c r="G118" s="133">
        <f>'NB vs PL'!G7</f>
        <v>81.021434848056685</v>
      </c>
      <c r="H118" s="134">
        <f>'NB vs PL'!H7</f>
        <v>-0.18017424219948452</v>
      </c>
      <c r="I118" s="199">
        <f>'NB vs PL'!I7</f>
        <v>3.1065063406899611</v>
      </c>
      <c r="J118" s="200">
        <f>'NB vs PL'!J7</f>
        <v>9.2624142601507309E-2</v>
      </c>
      <c r="K118" s="132">
        <f>'NB vs PL'!K7</f>
        <v>3.0732502637380421E-2</v>
      </c>
      <c r="L118" s="135">
        <f>'NB vs PL'!L7</f>
        <v>5233216949.2194805</v>
      </c>
      <c r="M118" s="129">
        <f>'NB vs PL'!M7</f>
        <v>624301160.7424202</v>
      </c>
      <c r="N118" s="132">
        <f>'NB vs PL'!N7</f>
        <v>0.13545510254347914</v>
      </c>
      <c r="O118" s="136">
        <f>'NB vs PL'!O7</f>
        <v>1877486609.9344332</v>
      </c>
      <c r="P118" s="128">
        <f>'NB vs PL'!P7</f>
        <v>157729100.67343473</v>
      </c>
      <c r="Q118" s="132">
        <f>'NB vs PL'!Q7</f>
        <v>9.1715895888841284E-2</v>
      </c>
    </row>
    <row r="119" spans="2:17" ht="15" thickBot="1">
      <c r="B119" s="425"/>
      <c r="C119" s="167" t="s">
        <v>13</v>
      </c>
      <c r="D119" s="141">
        <f>'NB vs PL'!D8</f>
        <v>394602597.74579275</v>
      </c>
      <c r="E119" s="130">
        <f>'NB vs PL'!E8</f>
        <v>40581991.976398051</v>
      </c>
      <c r="F119" s="137">
        <f>'NB vs PL'!F8</f>
        <v>0.11463172288573714</v>
      </c>
      <c r="G119" s="138">
        <f>'NB vs PL'!G8</f>
        <v>18.978565151947265</v>
      </c>
      <c r="H119" s="139">
        <f>'NB vs PL'!H8</f>
        <v>0.18017424219896583</v>
      </c>
      <c r="I119" s="201">
        <f>'NB vs PL'!I8</f>
        <v>1.8759354841422025</v>
      </c>
      <c r="J119" s="202">
        <f>'NB vs PL'!J8</f>
        <v>0.12999436614133364</v>
      </c>
      <c r="K119" s="137">
        <f>'NB vs PL'!K8</f>
        <v>7.4455183397123564E-2</v>
      </c>
      <c r="L119" s="140">
        <f>'NB vs PL'!L8</f>
        <v>740249015.24602449</v>
      </c>
      <c r="M119" s="131">
        <f>'NB vs PL'!M8</f>
        <v>122149883.0136627</v>
      </c>
      <c r="N119" s="137">
        <f>'NB vs PL'!N8</f>
        <v>0.19762183223344654</v>
      </c>
      <c r="O119" s="141">
        <f>'NB vs PL'!O8</f>
        <v>290997621.81848139</v>
      </c>
      <c r="P119" s="130">
        <f>'NB vs PL'!P8</f>
        <v>6109009.2022290826</v>
      </c>
      <c r="Q119" s="137">
        <f>'NB vs PL'!Q8</f>
        <v>2.1443500833983761E-2</v>
      </c>
    </row>
    <row r="120" spans="2:17">
      <c r="B120" s="421" t="s">
        <v>56</v>
      </c>
      <c r="C120" s="162" t="s">
        <v>63</v>
      </c>
      <c r="D120" s="127">
        <f>Package!D11</f>
        <v>1027758195.8283731</v>
      </c>
      <c r="E120" s="121">
        <f>Package!E11</f>
        <v>56069692.387825251</v>
      </c>
      <c r="F120" s="123">
        <f>Package!F11</f>
        <v>5.7703360891164276E-2</v>
      </c>
      <c r="G120" s="124">
        <f>Package!G11</f>
        <v>49.430429478677979</v>
      </c>
      <c r="H120" s="125">
        <f>Package!H11</f>
        <v>-2.1659466432309245</v>
      </c>
      <c r="I120" s="195">
        <f>Package!I11</f>
        <v>3.0328695468338953</v>
      </c>
      <c r="J120" s="196">
        <f>Package!J11</f>
        <v>0.11208128637360959</v>
      </c>
      <c r="K120" s="123">
        <f>Package!K11</f>
        <v>3.8373643132880421E-2</v>
      </c>
      <c r="L120" s="126">
        <f>Package!L11</f>
        <v>3117056533.6368198</v>
      </c>
      <c r="M120" s="122">
        <f>Package!M11</f>
        <v>278960159.96344376</v>
      </c>
      <c r="N120" s="123">
        <f>Package!N11</f>
        <v>9.8291292202450073E-2</v>
      </c>
      <c r="O120" s="127">
        <f>Package!O11</f>
        <v>1510511224.2598467</v>
      </c>
      <c r="P120" s="121">
        <f>Package!P11</f>
        <v>75006693.346376657</v>
      </c>
      <c r="Q120" s="123">
        <f>Package!Q11</f>
        <v>5.2251101777189682E-2</v>
      </c>
    </row>
    <row r="121" spans="2:17">
      <c r="B121" s="422"/>
      <c r="C121" s="163" t="s">
        <v>64</v>
      </c>
      <c r="D121" s="88">
        <f>Package!D12</f>
        <v>668429091.11079037</v>
      </c>
      <c r="E121" s="87">
        <f>Package!E12</f>
        <v>102924542.2521261</v>
      </c>
      <c r="F121" s="89">
        <f>Package!F12</f>
        <v>0.18200479989038934</v>
      </c>
      <c r="G121" s="106">
        <f>Package!G12</f>
        <v>32.148356669652159</v>
      </c>
      <c r="H121" s="92">
        <f>Package!H12</f>
        <v>2.1202300650367434</v>
      </c>
      <c r="I121" s="191">
        <f>Package!I12</f>
        <v>2.4617888340185132</v>
      </c>
      <c r="J121" s="192">
        <f>Package!J12</f>
        <v>8.1271457509524581E-2</v>
      </c>
      <c r="K121" s="89">
        <f>Package!K12</f>
        <v>3.4140249641323173E-2</v>
      </c>
      <c r="L121" s="90">
        <f>Package!L12</f>
        <v>1645531272.8296871</v>
      </c>
      <c r="M121" s="91">
        <f>Package!M12</f>
        <v>299337867.77676034</v>
      </c>
      <c r="N121" s="89">
        <f>Package!N12</f>
        <v>0.22235873883588933</v>
      </c>
      <c r="O121" s="88">
        <f>Package!O12</f>
        <v>327898700.86738592</v>
      </c>
      <c r="P121" s="87">
        <f>Package!P12</f>
        <v>47476848.841933429</v>
      </c>
      <c r="Q121" s="89">
        <f>Package!Q12</f>
        <v>0.16930509694238877</v>
      </c>
    </row>
    <row r="122" spans="2:17" ht="15" customHeight="1">
      <c r="B122" s="422"/>
      <c r="C122" s="163" t="s">
        <v>65</v>
      </c>
      <c r="D122" s="88">
        <f>Package!D13</f>
        <v>71794927.970558345</v>
      </c>
      <c r="E122" s="87">
        <f>Package!E13</f>
        <v>-3349022.769314751</v>
      </c>
      <c r="F122" s="89">
        <f>Package!F13</f>
        <v>-4.4568095453326795E-2</v>
      </c>
      <c r="G122" s="106">
        <f>Package!G13</f>
        <v>3.4530049367449447</v>
      </c>
      <c r="H122" s="92">
        <f>Package!H13</f>
        <v>-0.53711693043006248</v>
      </c>
      <c r="I122" s="191">
        <f>Package!I13</f>
        <v>2.4122479544571189</v>
      </c>
      <c r="J122" s="192">
        <f>Package!J13</f>
        <v>-7.996775981040205E-3</v>
      </c>
      <c r="K122" s="89">
        <f>Package!K13</f>
        <v>-3.3041187448810084E-3</v>
      </c>
      <c r="L122" s="90">
        <f>Package!L13</f>
        <v>173187168.13737556</v>
      </c>
      <c r="M122" s="91">
        <f>Package!M13</f>
        <v>-8679582.6651068926</v>
      </c>
      <c r="N122" s="89">
        <f>Package!N13</f>
        <v>-4.7724955918596733E-2</v>
      </c>
      <c r="O122" s="88">
        <f>Package!O13</f>
        <v>42448895.361813888</v>
      </c>
      <c r="P122" s="87">
        <f>Package!P13</f>
        <v>-221076.34898321331</v>
      </c>
      <c r="Q122" s="89">
        <f>Package!Q13</f>
        <v>-5.1810755929625491E-3</v>
      </c>
    </row>
    <row r="123" spans="2:17" ht="15" thickBot="1">
      <c r="B123" s="423"/>
      <c r="C123" s="164" t="s">
        <v>66</v>
      </c>
      <c r="D123" s="155">
        <f>Package!D14</f>
        <v>273167499.01624054</v>
      </c>
      <c r="E123" s="149">
        <f>Package!E14</f>
        <v>38359863.741335809</v>
      </c>
      <c r="F123" s="151">
        <f>Package!F14</f>
        <v>0.16336719074925055</v>
      </c>
      <c r="G123" s="152">
        <f>Package!G14</f>
        <v>13.138096928632001</v>
      </c>
      <c r="H123" s="153">
        <f>Package!H14</f>
        <v>0.66987998149051364</v>
      </c>
      <c r="I123" s="193">
        <f>Package!I14</f>
        <v>3.010621951658893</v>
      </c>
      <c r="J123" s="194">
        <f>Package!J14</f>
        <v>0.19138129554343708</v>
      </c>
      <c r="K123" s="151">
        <f>Package!K14</f>
        <v>6.7883986820456613E-2</v>
      </c>
      <c r="L123" s="154">
        <f>Package!L14</f>
        <v>822404069.01805282</v>
      </c>
      <c r="M123" s="150">
        <f>Package!M14</f>
        <v>160424837.28471172</v>
      </c>
      <c r="N123" s="151">
        <f>Package!N14</f>
        <v>0.24234119379342425</v>
      </c>
      <c r="O123" s="155">
        <f>Package!O14</f>
        <v>226750532.94371009</v>
      </c>
      <c r="P123" s="149">
        <f>Package!P14</f>
        <v>40490812.587299407</v>
      </c>
      <c r="Q123" s="151">
        <f>Package!Q14</f>
        <v>0.21738899054406208</v>
      </c>
    </row>
    <row r="124" spans="2:17">
      <c r="B124" s="424" t="s">
        <v>74</v>
      </c>
      <c r="C124" s="168" t="s">
        <v>75</v>
      </c>
      <c r="D124" s="127">
        <f>Flavor!D29</f>
        <v>179156299.93756923</v>
      </c>
      <c r="E124" s="121">
        <f>Flavor!E29</f>
        <v>4163464.0295569897</v>
      </c>
      <c r="F124" s="123">
        <f>Flavor!F29</f>
        <v>2.3792197023114595E-2</v>
      </c>
      <c r="G124" s="124">
        <f>Flavor!G29</f>
        <v>8.6165918069737639</v>
      </c>
      <c r="H124" s="125">
        <f>Flavor!H29</f>
        <v>-0.67547673986967283</v>
      </c>
      <c r="I124" s="195">
        <f>Flavor!I29</f>
        <v>2.9487421276256298</v>
      </c>
      <c r="J124" s="196">
        <f>Flavor!J29</f>
        <v>7.3998476396521795E-2</v>
      </c>
      <c r="K124" s="123">
        <f>Flavor!K29</f>
        <v>2.5740895667300093E-2</v>
      </c>
      <c r="L124" s="126">
        <f>Flavor!L29</f>
        <v>528285729.05544335</v>
      </c>
      <c r="M124" s="122">
        <f>Flavor!M29</f>
        <v>25226185.018308043</v>
      </c>
      <c r="N124" s="123">
        <f>Flavor!N29</f>
        <v>5.0145525151682392E-2</v>
      </c>
      <c r="O124" s="127">
        <f>Flavor!O29</f>
        <v>213838394.26727688</v>
      </c>
      <c r="P124" s="121">
        <f>Flavor!P29</f>
        <v>-154784.42786294222</v>
      </c>
      <c r="Q124" s="123">
        <f>Flavor!Q29</f>
        <v>-7.2331477482958501E-4</v>
      </c>
    </row>
    <row r="125" spans="2:17">
      <c r="B125" s="422"/>
      <c r="C125" s="163" t="s">
        <v>76</v>
      </c>
      <c r="D125" s="88">
        <f>Flavor!D30</f>
        <v>333184197.51231909</v>
      </c>
      <c r="E125" s="87">
        <f>Flavor!E30</f>
        <v>2687181.2737522125</v>
      </c>
      <c r="F125" s="89">
        <f>Flavor!F30</f>
        <v>8.1307277879098614E-3</v>
      </c>
      <c r="G125" s="106">
        <f>Flavor!G30</f>
        <v>16.024623345638453</v>
      </c>
      <c r="H125" s="92">
        <f>Flavor!H30</f>
        <v>-1.5246718211094752</v>
      </c>
      <c r="I125" s="191">
        <f>Flavor!I30</f>
        <v>2.6086149581847708</v>
      </c>
      <c r="J125" s="192">
        <f>Flavor!J30</f>
        <v>0.12962019100968725</v>
      </c>
      <c r="K125" s="89">
        <f>Flavor!K30</f>
        <v>5.2287400008268183E-2</v>
      </c>
      <c r="L125" s="90">
        <f>Flavor!L30</f>
        <v>869149281.46142471</v>
      </c>
      <c r="M125" s="91">
        <f>Flavor!M30</f>
        <v>49848907.639038801</v>
      </c>
      <c r="N125" s="89">
        <f>Flavor!N30</f>
        <v>6.0843262412382866E-2</v>
      </c>
      <c r="O125" s="88">
        <f>Flavor!O30</f>
        <v>263470766.38510564</v>
      </c>
      <c r="P125" s="87">
        <f>Flavor!P30</f>
        <v>20732111.69929561</v>
      </c>
      <c r="Q125" s="89">
        <f>Flavor!Q30</f>
        <v>8.5409189262131827E-2</v>
      </c>
    </row>
    <row r="126" spans="2:17">
      <c r="B126" s="422"/>
      <c r="C126" s="163" t="s">
        <v>77</v>
      </c>
      <c r="D126" s="88">
        <f>Flavor!D31</f>
        <v>333038541.07772487</v>
      </c>
      <c r="E126" s="87">
        <f>Flavor!E31</f>
        <v>32460931.531588674</v>
      </c>
      <c r="F126" s="89">
        <f>Flavor!F31</f>
        <v>0.10799517495865302</v>
      </c>
      <c r="G126" s="106">
        <f>Flavor!G31</f>
        <v>16.017617942862248</v>
      </c>
      <c r="H126" s="92">
        <f>Flavor!H31</f>
        <v>5.703454493835558E-2</v>
      </c>
      <c r="I126" s="191">
        <f>Flavor!I31</f>
        <v>2.9163279092274905</v>
      </c>
      <c r="J126" s="192">
        <f>Flavor!J31</f>
        <v>7.9759775962475299E-2</v>
      </c>
      <c r="K126" s="89">
        <f>Flavor!K31</f>
        <v>2.8118406544555049E-2</v>
      </c>
      <c r="L126" s="90">
        <f>Flavor!L31</f>
        <v>971249592.19337511</v>
      </c>
      <c r="M126" s="91">
        <f>Flavor!M31</f>
        <v>118640723.38183093</v>
      </c>
      <c r="N126" s="89">
        <f>Flavor!N31</f>
        <v>0.13915023373754584</v>
      </c>
      <c r="O126" s="88">
        <f>Flavor!O31</f>
        <v>292850951.34859252</v>
      </c>
      <c r="P126" s="87">
        <f>Flavor!P31</f>
        <v>25301920.913157791</v>
      </c>
      <c r="Q126" s="89">
        <f>Flavor!Q31</f>
        <v>9.4569286504156039E-2</v>
      </c>
    </row>
    <row r="127" spans="2:17">
      <c r="B127" s="422"/>
      <c r="C127" s="163" t="s">
        <v>78</v>
      </c>
      <c r="D127" s="88">
        <f>Flavor!D32</f>
        <v>48541092.670180947</v>
      </c>
      <c r="E127" s="87">
        <f>Flavor!E32</f>
        <v>-1200594.4932779297</v>
      </c>
      <c r="F127" s="89">
        <f>Flavor!F32</f>
        <v>-2.4136585663702772E-2</v>
      </c>
      <c r="G127" s="106">
        <f>Flavor!G32</f>
        <v>2.3346026991469819</v>
      </c>
      <c r="H127" s="92">
        <f>Flavor!H32</f>
        <v>-0.30666638115677758</v>
      </c>
      <c r="I127" s="191">
        <f>Flavor!I32</f>
        <v>3.1162483420113678</v>
      </c>
      <c r="J127" s="192">
        <f>Flavor!J32</f>
        <v>0.44365366648309523</v>
      </c>
      <c r="K127" s="89">
        <f>Flavor!K32</f>
        <v>0.16600110392549569</v>
      </c>
      <c r="L127" s="90">
        <f>Flavor!L32</f>
        <v>151266099.55287153</v>
      </c>
      <c r="M127" s="91">
        <f>Flavor!M32</f>
        <v>18326731.288018301</v>
      </c>
      <c r="N127" s="89">
        <f>Flavor!N32</f>
        <v>0.13785781839662584</v>
      </c>
      <c r="O127" s="88">
        <f>Flavor!O32</f>
        <v>52568046.176285438</v>
      </c>
      <c r="P127" s="87">
        <f>Flavor!P32</f>
        <v>6855695.4831538349</v>
      </c>
      <c r="Q127" s="89">
        <f>Flavor!Q32</f>
        <v>0.14997468691068475</v>
      </c>
    </row>
    <row r="128" spans="2:17">
      <c r="B128" s="422"/>
      <c r="C128" s="163" t="s">
        <v>79</v>
      </c>
      <c r="D128" s="88">
        <f>Flavor!D33</f>
        <v>392678889.1138047</v>
      </c>
      <c r="E128" s="87">
        <f>Flavor!E33</f>
        <v>69272705.850809813</v>
      </c>
      <c r="F128" s="89">
        <f>Flavor!F33</f>
        <v>0.21419722143802378</v>
      </c>
      <c r="G128" s="106">
        <f>Flavor!G33</f>
        <v>18.886043638368502</v>
      </c>
      <c r="H128" s="92">
        <f>Flavor!H33</f>
        <v>1.7132696344518834</v>
      </c>
      <c r="I128" s="191">
        <f>Flavor!I33</f>
        <v>2.6497457629871981</v>
      </c>
      <c r="J128" s="192">
        <f>Flavor!J33</f>
        <v>7.8867439914408255E-2</v>
      </c>
      <c r="K128" s="89">
        <f>Flavor!K33</f>
        <v>3.0677235560547089E-2</v>
      </c>
      <c r="L128" s="90">
        <f>Flavor!L33</f>
        <v>1040499222.6438239</v>
      </c>
      <c r="M128" s="91">
        <f>Flavor!M33</f>
        <v>209061276.54528415</v>
      </c>
      <c r="N128" s="89">
        <f>Flavor!N33</f>
        <v>0.25144543561703975</v>
      </c>
      <c r="O128" s="88">
        <f>Flavor!O33</f>
        <v>242542587.82653594</v>
      </c>
      <c r="P128" s="87">
        <f>Flavor!P33</f>
        <v>36997998.373161912</v>
      </c>
      <c r="Q128" s="89">
        <f>Flavor!Q33</f>
        <v>0.1799998650976633</v>
      </c>
    </row>
    <row r="129" spans="2:17">
      <c r="B129" s="422"/>
      <c r="C129" s="163" t="s">
        <v>80</v>
      </c>
      <c r="D129" s="88">
        <f>Flavor!D34</f>
        <v>73465061.218828499</v>
      </c>
      <c r="E129" s="87">
        <f>Flavor!E34</f>
        <v>4520416.2013825774</v>
      </c>
      <c r="F129" s="89">
        <f>Flavor!F34</f>
        <v>6.5565878252599893E-2</v>
      </c>
      <c r="G129" s="106">
        <f>Flavor!G34</f>
        <v>3.5333306437874201</v>
      </c>
      <c r="H129" s="92">
        <f>Flavor!H34</f>
        <v>-0.12760989766798625</v>
      </c>
      <c r="I129" s="191">
        <f>Flavor!I34</f>
        <v>3.0111546546083878</v>
      </c>
      <c r="J129" s="192">
        <f>Flavor!J34</f>
        <v>0.18910903199301377</v>
      </c>
      <c r="K129" s="89">
        <f>Flavor!K34</f>
        <v>6.7011330531840968E-2</v>
      </c>
      <c r="L129" s="90">
        <f>Flavor!L34</f>
        <v>221214661.0401656</v>
      </c>
      <c r="M129" s="91">
        <f>Flavor!M34</f>
        <v>26649727.365911484</v>
      </c>
      <c r="N129" s="89">
        <f>Flavor!N34</f>
        <v>0.13697086552363633</v>
      </c>
      <c r="O129" s="88">
        <f>Flavor!O34</f>
        <v>133960652.53581867</v>
      </c>
      <c r="P129" s="87">
        <f>Flavor!P34</f>
        <v>10215647.993342981</v>
      </c>
      <c r="Q129" s="89">
        <f>Flavor!Q34</f>
        <v>8.2554023341091257E-2</v>
      </c>
    </row>
    <row r="130" spans="2:17">
      <c r="B130" s="422"/>
      <c r="C130" s="163" t="s">
        <v>81</v>
      </c>
      <c r="D130" s="88">
        <f>Flavor!D35</f>
        <v>7666437.594846895</v>
      </c>
      <c r="E130" s="87">
        <f>Flavor!E35</f>
        <v>1663248.8383247871</v>
      </c>
      <c r="F130" s="89">
        <f>Flavor!F35</f>
        <v>0.27706089309914939</v>
      </c>
      <c r="G130" s="106">
        <f>Flavor!G35</f>
        <v>0.36872029279156182</v>
      </c>
      <c r="H130" s="92">
        <f>Flavor!H35</f>
        <v>4.9952720760407576E-2</v>
      </c>
      <c r="I130" s="191">
        <f>Flavor!I35</f>
        <v>3.7509081970463449</v>
      </c>
      <c r="J130" s="192">
        <f>Flavor!J35</f>
        <v>0.25498774006763636</v>
      </c>
      <c r="K130" s="89">
        <f>Flavor!K35</f>
        <v>7.2938656129494808E-2</v>
      </c>
      <c r="L130" s="90">
        <f>Flavor!L35</f>
        <v>28756103.616655484</v>
      </c>
      <c r="M130" s="91">
        <f>Flavor!M35</f>
        <v>7769433.2356252708</v>
      </c>
      <c r="N130" s="89">
        <f>Flavor!N35</f>
        <v>0.37020799843733371</v>
      </c>
      <c r="O130" s="88">
        <f>Flavor!O35</f>
        <v>14435336.809369521</v>
      </c>
      <c r="P130" s="87">
        <f>Flavor!P35</f>
        <v>3039381.5468165465</v>
      </c>
      <c r="Q130" s="89">
        <f>Flavor!Q35</f>
        <v>0.26670704445496835</v>
      </c>
    </row>
    <row r="131" spans="2:17">
      <c r="B131" s="422"/>
      <c r="C131" s="163" t="s">
        <v>82</v>
      </c>
      <c r="D131" s="88">
        <f>Flavor!D36</f>
        <v>45853954.875867084</v>
      </c>
      <c r="E131" s="87">
        <f>Flavor!E36</f>
        <v>-1992487.139357321</v>
      </c>
      <c r="F131" s="89">
        <f>Flavor!F36</f>
        <v>-4.1643371072886161E-2</v>
      </c>
      <c r="G131" s="106">
        <f>Flavor!G36</f>
        <v>2.2053637635875685</v>
      </c>
      <c r="H131" s="92">
        <f>Flavor!H36</f>
        <v>-0.33526835212796913</v>
      </c>
      <c r="I131" s="191">
        <f>Flavor!I36</f>
        <v>3.2197538013154818</v>
      </c>
      <c r="J131" s="192">
        <f>Flavor!J36</f>
        <v>0.13568666247412597</v>
      </c>
      <c r="K131" s="89">
        <f>Flavor!K36</f>
        <v>4.3996014472337884E-2</v>
      </c>
      <c r="L131" s="90">
        <f>Flavor!L36</f>
        <v>147638445.51692161</v>
      </c>
      <c r="M131" s="91">
        <f>Flavor!M36</f>
        <v>76805.987289637327</v>
      </c>
      <c r="N131" s="89">
        <f>Flavor!N36</f>
        <v>5.2050104305200438E-4</v>
      </c>
      <c r="O131" s="88">
        <f>Flavor!O36</f>
        <v>85122114.249230668</v>
      </c>
      <c r="P131" s="87">
        <f>Flavor!P36</f>
        <v>-5082171.2828249633</v>
      </c>
      <c r="Q131" s="89">
        <f>Flavor!Q36</f>
        <v>-5.6340685510101705E-2</v>
      </c>
    </row>
    <row r="132" spans="2:17">
      <c r="B132" s="422"/>
      <c r="C132" s="163" t="s">
        <v>83</v>
      </c>
      <c r="D132" s="88">
        <f>Flavor!D37</f>
        <v>17974346.963302806</v>
      </c>
      <c r="E132" s="87">
        <f>Flavor!E37</f>
        <v>-1364943.5950858369</v>
      </c>
      <c r="F132" s="89">
        <f>Flavor!F37</f>
        <v>-7.0578783175361967E-2</v>
      </c>
      <c r="G132" s="106">
        <f>Flavor!G37</f>
        <v>0.86448319614587399</v>
      </c>
      <c r="H132" s="92">
        <f>Flavor!H37</f>
        <v>-0.16242749184556227</v>
      </c>
      <c r="I132" s="191">
        <f>Flavor!I37</f>
        <v>2.6341653949920802</v>
      </c>
      <c r="J132" s="192">
        <f>Flavor!J37</f>
        <v>0.13439876112017091</v>
      </c>
      <c r="K132" s="89">
        <f>Flavor!K37</f>
        <v>5.3764523175509206E-2</v>
      </c>
      <c r="L132" s="90">
        <f>Flavor!L37</f>
        <v>47347402.768313237</v>
      </c>
      <c r="M132" s="91">
        <f>Flavor!M37</f>
        <v>-996310.49230074137</v>
      </c>
      <c r="N132" s="89">
        <f>Flavor!N37</f>
        <v>-2.0608894623583739E-2</v>
      </c>
      <c r="O132" s="88">
        <f>Flavor!O37</f>
        <v>15094510.084504334</v>
      </c>
      <c r="P132" s="87">
        <f>Flavor!P37</f>
        <v>-20516.114703863859</v>
      </c>
      <c r="Q132" s="89">
        <f>Flavor!Q37</f>
        <v>-1.3573323944975099E-3</v>
      </c>
    </row>
    <row r="133" spans="2:17">
      <c r="B133" s="422"/>
      <c r="C133" s="163" t="s">
        <v>84</v>
      </c>
      <c r="D133" s="88">
        <f>Flavor!D38</f>
        <v>20266834.733944789</v>
      </c>
      <c r="E133" s="87">
        <f>Flavor!E38</f>
        <v>-961742.61004231125</v>
      </c>
      <c r="F133" s="89">
        <f>Flavor!F38</f>
        <v>-4.5304148010404499E-2</v>
      </c>
      <c r="G133" s="106">
        <f>Flavor!G38</f>
        <v>0.97474128558501039</v>
      </c>
      <c r="H133" s="92">
        <f>Flavor!H38</f>
        <v>-0.15248997967654132</v>
      </c>
      <c r="I133" s="191">
        <f>Flavor!I38</f>
        <v>3.2663555165162852</v>
      </c>
      <c r="J133" s="192">
        <f>Flavor!J38</f>
        <v>8.3419467152168192E-2</v>
      </c>
      <c r="K133" s="89">
        <f>Flavor!K38</f>
        <v>2.6208339048732578E-2</v>
      </c>
      <c r="L133" s="90">
        <f>Flavor!L38</f>
        <v>66198687.435544424</v>
      </c>
      <c r="M133" s="91">
        <f>Flavor!M38</f>
        <v>-1370516.6693464741</v>
      </c>
      <c r="N133" s="89">
        <f>Flavor!N38</f>
        <v>-2.0283155433042481E-2</v>
      </c>
      <c r="O133" s="88">
        <f>Flavor!O38</f>
        <v>42386513.95961906</v>
      </c>
      <c r="P133" s="87">
        <f>Flavor!P38</f>
        <v>-3471884.5739836246</v>
      </c>
      <c r="Q133" s="89">
        <f>Flavor!Q38</f>
        <v>-7.5708805475176055E-2</v>
      </c>
    </row>
    <row r="134" spans="2:17">
      <c r="B134" s="422"/>
      <c r="C134" s="163" t="s">
        <v>85</v>
      </c>
      <c r="D134" s="88">
        <f>Flavor!D39</f>
        <v>5848104.970332453</v>
      </c>
      <c r="E134" s="87">
        <f>Flavor!E39</f>
        <v>2186464.9555603974</v>
      </c>
      <c r="F134" s="89">
        <f>Flavor!F39</f>
        <v>0.59712722898471737</v>
      </c>
      <c r="G134" s="106">
        <f>Flavor!G39</f>
        <v>0.28126687920686499</v>
      </c>
      <c r="H134" s="92">
        <f>Flavor!H39</f>
        <v>8.6834862406976548E-2</v>
      </c>
      <c r="I134" s="191">
        <f>Flavor!I39</f>
        <v>3.4211108012147582</v>
      </c>
      <c r="J134" s="192">
        <f>Flavor!J39</f>
        <v>0.30275721195740113</v>
      </c>
      <c r="K134" s="89">
        <f>Flavor!K39</f>
        <v>9.7088801282956314E-2</v>
      </c>
      <c r="L134" s="90">
        <f>Flavor!L39</f>
        <v>20007015.080642067</v>
      </c>
      <c r="M134" s="91">
        <f>Flavor!M39</f>
        <v>8588726.7980092652</v>
      </c>
      <c r="N134" s="89">
        <f>Flavor!N39</f>
        <v>0.75219039714321323</v>
      </c>
      <c r="O134" s="88">
        <f>Flavor!O39</f>
        <v>10299237.642835394</v>
      </c>
      <c r="P134" s="87">
        <f>Flavor!P39</f>
        <v>4789328.0773378685</v>
      </c>
      <c r="Q134" s="89">
        <f>Flavor!Q39</f>
        <v>0.86922081395457707</v>
      </c>
    </row>
    <row r="135" spans="2:17">
      <c r="B135" s="422"/>
      <c r="C135" s="163" t="s">
        <v>86</v>
      </c>
      <c r="D135" s="88">
        <f>Flavor!D40</f>
        <v>20123188.50037773</v>
      </c>
      <c r="E135" s="87">
        <f>Flavor!E40</f>
        <v>-402616.08108983934</v>
      </c>
      <c r="F135" s="89">
        <f>Flavor!F40</f>
        <v>-1.9615118106179143E-2</v>
      </c>
      <c r="G135" s="106">
        <f>Flavor!G40</f>
        <v>0.96783256420771091</v>
      </c>
      <c r="H135" s="92">
        <f>Flavor!H40</f>
        <v>-0.12208167234062695</v>
      </c>
      <c r="I135" s="191">
        <f>Flavor!I40</f>
        <v>2.8643263950199191</v>
      </c>
      <c r="J135" s="192">
        <f>Flavor!J40</f>
        <v>0.22518978094985265</v>
      </c>
      <c r="K135" s="89">
        <f>Flavor!K40</f>
        <v>8.5327064824645749E-2</v>
      </c>
      <c r="L135" s="90">
        <f>Flavor!L40</f>
        <v>57639379.973593235</v>
      </c>
      <c r="M135" s="91">
        <f>Flavor!M40</f>
        <v>3468977.5693950579</v>
      </c>
      <c r="N135" s="89">
        <f>Flavor!N40</f>
        <v>6.4038246264277593E-2</v>
      </c>
      <c r="O135" s="88">
        <f>Flavor!O40</f>
        <v>30069378.243938774</v>
      </c>
      <c r="P135" s="87">
        <f>Flavor!P40</f>
        <v>524802.7239809595</v>
      </c>
      <c r="Q135" s="89">
        <f>Flavor!Q40</f>
        <v>1.7763082215428928E-2</v>
      </c>
    </row>
    <row r="136" spans="2:17" ht="15" thickBot="1">
      <c r="B136" s="425"/>
      <c r="C136" s="169" t="s">
        <v>87</v>
      </c>
      <c r="D136" s="155">
        <f>Flavor!D41</f>
        <v>11995511.557687657</v>
      </c>
      <c r="E136" s="149">
        <f>Flavor!E41</f>
        <v>2437437.7788190767</v>
      </c>
      <c r="F136" s="151">
        <f>Flavor!F41</f>
        <v>0.25501349280310787</v>
      </c>
      <c r="G136" s="152">
        <f>Flavor!G41</f>
        <v>0.57692878589504615</v>
      </c>
      <c r="H136" s="153">
        <f>Flavor!H41</f>
        <v>6.9397856024749238E-2</v>
      </c>
      <c r="I136" s="193">
        <f>Flavor!I41</f>
        <v>2.9348333466772933</v>
      </c>
      <c r="J136" s="194">
        <f>Flavor!J41</f>
        <v>0.37085640949377474</v>
      </c>
      <c r="K136" s="151">
        <f>Flavor!K41</f>
        <v>0.14464108632004843</v>
      </c>
      <c r="L136" s="154">
        <f>Flavor!L41</f>
        <v>35204827.329954617</v>
      </c>
      <c r="M136" s="150">
        <f>Flavor!M41</f>
        <v>10698146.597037055</v>
      </c>
      <c r="N136" s="151">
        <f>Flavor!N41</f>
        <v>0.43654000774846763</v>
      </c>
      <c r="O136" s="155">
        <f>Flavor!O41</f>
        <v>29322523.739010334</v>
      </c>
      <c r="P136" s="149">
        <f>Flavor!P41</f>
        <v>6791653.9636121243</v>
      </c>
      <c r="Q136" s="151">
        <f>Flavor!Q41</f>
        <v>0.30143771773196398</v>
      </c>
    </row>
    <row r="137" spans="2:17">
      <c r="B137" s="421" t="s">
        <v>88</v>
      </c>
      <c r="C137" s="241" t="s">
        <v>137</v>
      </c>
      <c r="D137" s="127">
        <f>Fat!D11</f>
        <v>488196166.16516328</v>
      </c>
      <c r="E137" s="121">
        <f>Fat!E11</f>
        <v>74183269.852400601</v>
      </c>
      <c r="F137" s="123">
        <f>Fat!F11</f>
        <v>0.1791810605734355</v>
      </c>
      <c r="G137" s="124">
        <f>Fat!G11</f>
        <v>23.479984164891899</v>
      </c>
      <c r="H137" s="125">
        <f>Fat!H11</f>
        <v>1.4960201251432572</v>
      </c>
      <c r="I137" s="195">
        <f>Fat!I11</f>
        <v>3.1939825090872636</v>
      </c>
      <c r="J137" s="196">
        <f>Fat!J11</f>
        <v>0.13334777722971802</v>
      </c>
      <c r="K137" s="123">
        <f>Fat!K11</f>
        <v>4.3568667584448155E-2</v>
      </c>
      <c r="L137" s="126">
        <f>Fat!L11</f>
        <v>1559290015.7349908</v>
      </c>
      <c r="M137" s="122">
        <f>Fat!M11</f>
        <v>292147765.8432126</v>
      </c>
      <c r="N137" s="123">
        <f>Fat!N11</f>
        <v>0.23055640822343651</v>
      </c>
      <c r="O137" s="127">
        <f>Fat!O11</f>
        <v>500524446.46744663</v>
      </c>
      <c r="P137" s="121">
        <f>Fat!P11</f>
        <v>83798696.062410474</v>
      </c>
      <c r="Q137" s="123">
        <f>Fat!Q11</f>
        <v>0.20108835602542541</v>
      </c>
    </row>
    <row r="138" spans="2:17">
      <c r="B138" s="422"/>
      <c r="C138" s="242" t="s">
        <v>90</v>
      </c>
      <c r="D138" s="88">
        <f>Fat!D12</f>
        <v>40421892.149047241</v>
      </c>
      <c r="E138" s="87">
        <f>Fat!E12</f>
        <v>5101999.2219291627</v>
      </c>
      <c r="F138" s="89">
        <f>Fat!F12</f>
        <v>0.14445115200255676</v>
      </c>
      <c r="G138" s="106">
        <f>Fat!G12</f>
        <v>1.944106597620233</v>
      </c>
      <c r="H138" s="92">
        <f>Fat!H12</f>
        <v>6.8630584885215784E-2</v>
      </c>
      <c r="I138" s="191">
        <f>Fat!I12</f>
        <v>3.5916675002592875</v>
      </c>
      <c r="J138" s="192">
        <f>Fat!J12</f>
        <v>0.12723445086468388</v>
      </c>
      <c r="K138" s="89">
        <f>Fat!K12</f>
        <v>3.6725908410011734E-2</v>
      </c>
      <c r="L138" s="90">
        <f>Fat!L12</f>
        <v>145181996.33071902</v>
      </c>
      <c r="M138" s="91">
        <f>Fat!M12</f>
        <v>22818591.972932443</v>
      </c>
      <c r="N138" s="89">
        <f>Fat!N12</f>
        <v>0.18648216019073505</v>
      </c>
      <c r="O138" s="88">
        <f>Fat!O12</f>
        <v>57795423.629508317</v>
      </c>
      <c r="P138" s="87">
        <f>Fat!P12</f>
        <v>9887513.9816539139</v>
      </c>
      <c r="Q138" s="89">
        <f>Fat!Q12</f>
        <v>0.20638583595760654</v>
      </c>
    </row>
    <row r="139" spans="2:17">
      <c r="B139" s="422"/>
      <c r="C139" s="242" t="s">
        <v>53</v>
      </c>
      <c r="D139" s="88">
        <f>Fat!D13</f>
        <v>776388525.85782695</v>
      </c>
      <c r="E139" s="87">
        <f>Fat!E13</f>
        <v>34714807.736809015</v>
      </c>
      <c r="F139" s="89">
        <f>Fat!F13</f>
        <v>4.6806037329672028E-2</v>
      </c>
      <c r="G139" s="106">
        <f>Fat!G13</f>
        <v>37.340707601497698</v>
      </c>
      <c r="H139" s="92">
        <f>Fat!H13</f>
        <v>-2.0419505079774822</v>
      </c>
      <c r="I139" s="191">
        <f>Fat!I13</f>
        <v>2.7072505454919034</v>
      </c>
      <c r="J139" s="192">
        <f>Fat!J13</f>
        <v>7.7367945331161092E-2</v>
      </c>
      <c r="K139" s="89">
        <f>Fat!K13</f>
        <v>2.9418782924542811E-2</v>
      </c>
      <c r="L139" s="90">
        <f>Fat!L13</f>
        <v>2101878260.1422567</v>
      </c>
      <c r="M139" s="91">
        <f>Fat!M13</f>
        <v>151363453.85926867</v>
      </c>
      <c r="N139" s="89">
        <f>Fat!N13</f>
        <v>7.7601796905974518E-2</v>
      </c>
      <c r="O139" s="88">
        <f>Fat!O13</f>
        <v>860933531.1956265</v>
      </c>
      <c r="P139" s="87">
        <f>Fat!P13</f>
        <v>32269860.722469687</v>
      </c>
      <c r="Q139" s="89">
        <f>Fat!Q13</f>
        <v>3.8942048351225528E-2</v>
      </c>
    </row>
    <row r="140" spans="2:17" ht="15" thickBot="1">
      <c r="B140" s="423"/>
      <c r="C140" s="243" t="s">
        <v>15</v>
      </c>
      <c r="D140" s="120">
        <f>Fat!D14</f>
        <v>773569004.17955661</v>
      </c>
      <c r="E140" s="114">
        <f>Fat!E14</f>
        <v>82239823.805326462</v>
      </c>
      <c r="F140" s="116">
        <f>Fat!F14</f>
        <v>0.11895899397853917</v>
      </c>
      <c r="G140" s="117">
        <f>Fat!G14</f>
        <v>37.205101611638362</v>
      </c>
      <c r="H140" s="118">
        <f>Fat!H14</f>
        <v>0.49572377260927425</v>
      </c>
      <c r="I140" s="203">
        <f>Fat!I14</f>
        <v>2.797008438760872</v>
      </c>
      <c r="J140" s="204">
        <f>Fat!J14</f>
        <v>7.403089419060338E-2</v>
      </c>
      <c r="K140" s="116">
        <f>Fat!K14</f>
        <v>2.7187478772354948E-2</v>
      </c>
      <c r="L140" s="119">
        <f>Fat!L14</f>
        <v>2163679032.6540642</v>
      </c>
      <c r="M140" s="115">
        <f>Fat!M14</f>
        <v>281205198.58886647</v>
      </c>
      <c r="N140" s="116">
        <f>Fat!N14</f>
        <v>0.1493806678744663</v>
      </c>
      <c r="O140" s="120">
        <f>Fat!O14</f>
        <v>748565081.82271492</v>
      </c>
      <c r="P140" s="114">
        <f>Fat!P14</f>
        <v>38710064.994801641</v>
      </c>
      <c r="Q140" s="116">
        <f>Fat!Q14</f>
        <v>5.4532353899227191E-2</v>
      </c>
    </row>
    <row r="141" spans="2:17" ht="15" hidden="1" thickBot="1">
      <c r="B141" s="424" t="s">
        <v>91</v>
      </c>
      <c r="C141" s="166" t="s">
        <v>92</v>
      </c>
      <c r="D141" s="136">
        <f>Organic!D5</f>
        <v>152082236.12482294</v>
      </c>
      <c r="E141" s="128">
        <f>Organic!E5</f>
        <v>17849849.319650322</v>
      </c>
      <c r="F141" s="132">
        <f>Organic!F5</f>
        <v>0.13297721767815934</v>
      </c>
      <c r="G141" s="133">
        <f>Organic!G5</f>
        <v>7.3144541957834912</v>
      </c>
      <c r="H141" s="134">
        <f>Organic!H5</f>
        <v>0.18675360776783201</v>
      </c>
      <c r="I141" s="199">
        <f>Organic!I5</f>
        <v>3.1326645377152151</v>
      </c>
      <c r="J141" s="200">
        <f>Organic!J5</f>
        <v>0.16755871692349933</v>
      </c>
      <c r="K141" s="132">
        <f>Organic!K5</f>
        <v>5.6510197966141831E-2</v>
      </c>
      <c r="L141" s="135">
        <f>Organic!L5</f>
        <v>476422627.92466468</v>
      </c>
      <c r="M141" s="129">
        <f>Organic!M5</f>
        <v>78409396.46988225</v>
      </c>
      <c r="N141" s="132">
        <f>Organic!N5</f>
        <v>0.19700198454028078</v>
      </c>
      <c r="O141" s="136">
        <f>Organic!O5</f>
        <v>84058166.17680949</v>
      </c>
      <c r="P141" s="128">
        <f>Organic!P5</f>
        <v>9272868.9922377765</v>
      </c>
      <c r="Q141" s="132">
        <f>Organic!Q5</f>
        <v>0.12399320911103873</v>
      </c>
    </row>
    <row r="142" spans="2:17" hidden="1">
      <c r="B142" s="422"/>
      <c r="C142" s="170" t="s">
        <v>93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5" t="e">
        <f>#REF!</f>
        <v>#REF!</v>
      </c>
      <c r="J142" s="206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" hidden="1" thickBot="1">
      <c r="B143" s="425"/>
      <c r="C143" s="167" t="s">
        <v>94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1" t="e">
        <f>#REF!</f>
        <v>#REF!</v>
      </c>
      <c r="J143" s="202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421" t="s">
        <v>57</v>
      </c>
      <c r="C144" s="162" t="s">
        <v>95</v>
      </c>
      <c r="D144" s="127">
        <f>Size!D17</f>
        <v>375905952.22427726</v>
      </c>
      <c r="E144" s="121">
        <f>Size!E17</f>
        <v>9897123.6998403668</v>
      </c>
      <c r="F144" s="123">
        <f>Size!F17</f>
        <v>2.7040669318662561E-2</v>
      </c>
      <c r="G144" s="124">
        <f>Size!G17</f>
        <v>18.079342726195431</v>
      </c>
      <c r="H144" s="125">
        <f>Size!H17</f>
        <v>-1.3556193152604408</v>
      </c>
      <c r="I144" s="195">
        <f>Size!I17</f>
        <v>3.6222305404206749</v>
      </c>
      <c r="J144" s="196">
        <f>Size!J17</f>
        <v>0.1632037051804418</v>
      </c>
      <c r="K144" s="123">
        <f>Size!K17</f>
        <v>4.7181971390836908E-2</v>
      </c>
      <c r="L144" s="126">
        <f>Size!L17</f>
        <v>1361618020.4726923</v>
      </c>
      <c r="M144" s="122">
        <f>Size!M17</f>
        <v>95583660.671824217</v>
      </c>
      <c r="N144" s="123">
        <f>Size!N17</f>
        <v>7.5498472795681767E-2</v>
      </c>
      <c r="O144" s="127">
        <f>Size!O17</f>
        <v>1123880892.263124</v>
      </c>
      <c r="P144" s="121">
        <f>Size!P17</f>
        <v>33886730.845297575</v>
      </c>
      <c r="Q144" s="123">
        <f>Size!Q17</f>
        <v>3.1088910422436479E-2</v>
      </c>
    </row>
    <row r="145" spans="1:17">
      <c r="B145" s="422"/>
      <c r="C145" s="163" t="s">
        <v>96</v>
      </c>
      <c r="D145" s="88">
        <f>Size!D18</f>
        <v>279338439.35809815</v>
      </c>
      <c r="E145" s="87">
        <f>Size!E18</f>
        <v>-2311826.2394658327</v>
      </c>
      <c r="F145" s="89">
        <f>Size!F18</f>
        <v>-8.2081450715515598E-3</v>
      </c>
      <c r="G145" s="106">
        <f>Size!G18</f>
        <v>13.434890700380489</v>
      </c>
      <c r="H145" s="92">
        <f>Size!H18</f>
        <v>-1.5206562543814339</v>
      </c>
      <c r="I145" s="191">
        <f>Size!I18</f>
        <v>2.9942782166376074</v>
      </c>
      <c r="J145" s="192">
        <f>Size!J18</f>
        <v>7.0949835088593094E-2</v>
      </c>
      <c r="K145" s="89">
        <f>Size!K18</f>
        <v>2.4270224151485224E-2</v>
      </c>
      <c r="L145" s="90">
        <f>Size!L18</f>
        <v>836417004.03949857</v>
      </c>
      <c r="M145" s="91">
        <f>Size!M18</f>
        <v>13060788.947321773</v>
      </c>
      <c r="N145" s="89">
        <f>Size!N18</f>
        <v>1.5862865559179127E-2</v>
      </c>
      <c r="O145" s="88">
        <f>Size!O18</f>
        <v>168206671.67967808</v>
      </c>
      <c r="P145" s="87">
        <f>Size!P18</f>
        <v>-2797031.4440789223</v>
      </c>
      <c r="Q145" s="89">
        <f>Size!Q18</f>
        <v>-1.6356554817147345E-2</v>
      </c>
    </row>
    <row r="146" spans="1:17">
      <c r="B146" s="422"/>
      <c r="C146" s="163" t="s">
        <v>97</v>
      </c>
      <c r="D146" s="88">
        <f>Size!D19</f>
        <v>496274878.66363192</v>
      </c>
      <c r="E146" s="87">
        <f>Size!E19</f>
        <v>28987373.328950226</v>
      </c>
      <c r="F146" s="89">
        <f>Size!F19</f>
        <v>6.2033272873814216E-2</v>
      </c>
      <c r="G146" s="106">
        <f>Size!G19</f>
        <v>23.868532979248183</v>
      </c>
      <c r="H146" s="92">
        <f>Size!H19</f>
        <v>-0.94429726104696243</v>
      </c>
      <c r="I146" s="191">
        <f>Size!I19</f>
        <v>2.6622597336272467</v>
      </c>
      <c r="J146" s="192">
        <f>Size!J19</f>
        <v>0.11094949659357667</v>
      </c>
      <c r="K146" s="89">
        <f>Size!K19</f>
        <v>4.3487261949990932E-2</v>
      </c>
      <c r="L146" s="90">
        <f>Size!L19</f>
        <v>1321212626.2769349</v>
      </c>
      <c r="M146" s="91">
        <f>Size!M19</f>
        <v>129017230.27863574</v>
      </c>
      <c r="N146" s="89">
        <f>Size!N19</f>
        <v>0.10821819201088394</v>
      </c>
      <c r="O146" s="88">
        <f>Size!O19</f>
        <v>264081146.96370786</v>
      </c>
      <c r="P146" s="87">
        <f>Size!P19</f>
        <v>17180986.231935382</v>
      </c>
      <c r="Q146" s="89">
        <f>Size!Q19</f>
        <v>6.9586776213566223E-2</v>
      </c>
    </row>
    <row r="147" spans="1:17">
      <c r="B147" s="422"/>
      <c r="C147" s="163" t="s">
        <v>98</v>
      </c>
      <c r="D147" s="88">
        <f>Size!D20</f>
        <v>530874490.38685608</v>
      </c>
      <c r="E147" s="87">
        <f>Size!E20</f>
        <v>75483600.763099074</v>
      </c>
      <c r="F147" s="89">
        <f>Size!F20</f>
        <v>0.16575562331838362</v>
      </c>
      <c r="G147" s="106">
        <f>Size!G20</f>
        <v>25.532614739156692</v>
      </c>
      <c r="H147" s="92">
        <f>Size!H20</f>
        <v>1.3514913232453551</v>
      </c>
      <c r="I147" s="191">
        <f>Size!I20</f>
        <v>2.4146258527792832</v>
      </c>
      <c r="J147" s="192">
        <f>Size!J20</f>
        <v>8.5915259497761465E-2</v>
      </c>
      <c r="K147" s="89">
        <f>Size!K20</f>
        <v>3.6893918783052072E-2</v>
      </c>
      <c r="L147" s="90">
        <f>Size!L20</f>
        <v>1281863269.0691297</v>
      </c>
      <c r="M147" s="91">
        <f>Size!M20</f>
        <v>221389680.31839061</v>
      </c>
      <c r="N147" s="89">
        <f>Size!N20</f>
        <v>0.20876491660597832</v>
      </c>
      <c r="O147" s="88">
        <f>Size!O20</f>
        <v>263656921.03691947</v>
      </c>
      <c r="P147" s="87">
        <f>Size!P20</f>
        <v>36598889.969588369</v>
      </c>
      <c r="Q147" s="89">
        <f>Size!Q20</f>
        <v>0.16118738367257066</v>
      </c>
    </row>
    <row r="148" spans="1:17">
      <c r="B148" s="422"/>
      <c r="C148" s="163" t="s">
        <v>99</v>
      </c>
      <c r="D148" s="88">
        <f>Size!D21</f>
        <v>482182396.36850357</v>
      </c>
      <c r="E148" s="87">
        <f>Size!E21</f>
        <v>42022480.385636151</v>
      </c>
      <c r="F148" s="89">
        <f>Size!F21</f>
        <v>9.5470938765064225E-2</v>
      </c>
      <c r="G148" s="106">
        <f>Size!G21</f>
        <v>23.190749571539715</v>
      </c>
      <c r="H148" s="92">
        <f>Size!H21</f>
        <v>-0.18161358643336101</v>
      </c>
      <c r="I148" s="191">
        <f>Size!I21</f>
        <v>3.7437724047739329</v>
      </c>
      <c r="J148" s="192">
        <f>Size!J21</f>
        <v>0.18223811531303369</v>
      </c>
      <c r="K148" s="89">
        <f>Size!K21</f>
        <v>5.1168429250366312E-2</v>
      </c>
      <c r="L148" s="90">
        <f>Size!L21</f>
        <v>1805181149.5921702</v>
      </c>
      <c r="M148" s="91">
        <f>Size!M21</f>
        <v>237536515.97295952</v>
      </c>
      <c r="N148" s="89">
        <f>Size!N21</f>
        <v>0.15152446599109681</v>
      </c>
      <c r="O148" s="88">
        <f>Size!O21</f>
        <v>1345489526.4860191</v>
      </c>
      <c r="P148" s="87">
        <f>Size!P21</f>
        <v>98216968.659867287</v>
      </c>
      <c r="Q148" s="89">
        <f>Size!Q21</f>
        <v>7.8745393734187347E-2</v>
      </c>
    </row>
    <row r="149" spans="1:17" ht="15" customHeight="1">
      <c r="B149" s="422"/>
      <c r="C149" s="163" t="s">
        <v>100</v>
      </c>
      <c r="D149" s="88">
        <f>Size!D22</f>
        <v>680695848.31846333</v>
      </c>
      <c r="E149" s="87">
        <f>Size!E22</f>
        <v>102534965.83032906</v>
      </c>
      <c r="F149" s="89">
        <f>Size!F22</f>
        <v>0.17734677135033156</v>
      </c>
      <c r="G149" s="106">
        <f>Size!G22</f>
        <v>32.738331120400495</v>
      </c>
      <c r="H149" s="92">
        <f>Size!H22</f>
        <v>2.0381568915121839</v>
      </c>
      <c r="I149" s="191">
        <f>Size!I22</f>
        <v>2.4155536515001108</v>
      </c>
      <c r="J149" s="192">
        <f>Size!J22</f>
        <v>7.7621028818685822E-2</v>
      </c>
      <c r="K149" s="89">
        <f>Size!K22</f>
        <v>3.3200712486598782E-2</v>
      </c>
      <c r="L149" s="90">
        <f>Size!L22</f>
        <v>1644257341.9666295</v>
      </c>
      <c r="M149" s="91">
        <f>Size!M22</f>
        <v>292556153.63933873</v>
      </c>
      <c r="N149" s="89">
        <f>Size!N22</f>
        <v>0.21643552300295929</v>
      </c>
      <c r="O149" s="88">
        <f>Size!O22</f>
        <v>326332150.56783402</v>
      </c>
      <c r="P149" s="87">
        <f>Size!P22</f>
        <v>46611482.562348664</v>
      </c>
      <c r="Q149" s="89">
        <f>Size!Q22</f>
        <v>0.16663581884994857</v>
      </c>
    </row>
    <row r="150" spans="1:17" ht="15" thickBot="1">
      <c r="B150" s="423"/>
      <c r="C150" s="164" t="s">
        <v>101</v>
      </c>
      <c r="D150" s="155">
        <f>Size!D23</f>
        <v>915697343.66464734</v>
      </c>
      <c r="E150" s="149">
        <f>Size!E23</f>
        <v>51682454.400526524</v>
      </c>
      <c r="F150" s="151">
        <f>Size!F23</f>
        <v>5.98166247395856E-2</v>
      </c>
      <c r="G150" s="152">
        <f>Size!G23</f>
        <v>44.040819283708935</v>
      </c>
      <c r="H150" s="153">
        <f>Size!H23</f>
        <v>-1.8381193304172783</v>
      </c>
      <c r="I150" s="193">
        <f>Size!I23</f>
        <v>2.7526461999067897</v>
      </c>
      <c r="J150" s="194">
        <f>Size!J23</f>
        <v>8.7011034044270463E-2</v>
      </c>
      <c r="K150" s="151">
        <f>Size!K23</f>
        <v>3.2641764018789238E-2</v>
      </c>
      <c r="L150" s="154">
        <f>Size!L23</f>
        <v>2520590813.3032331</v>
      </c>
      <c r="M150" s="150">
        <f>Size!M23</f>
        <v>217442340.65198231</v>
      </c>
      <c r="N150" s="151">
        <f>Size!N23</f>
        <v>9.4410908907524876E-2</v>
      </c>
      <c r="O150" s="155">
        <f>Size!O23</f>
        <v>495996806.06144255</v>
      </c>
      <c r="P150" s="149">
        <f>Size!P23</f>
        <v>19837684.539118946</v>
      </c>
      <c r="Q150" s="151">
        <f>Size!Q23</f>
        <v>4.1661880750485429E-2</v>
      </c>
    </row>
    <row r="151" spans="1:17">
      <c r="A151" s="59"/>
      <c r="B151" s="415"/>
      <c r="C151" s="415"/>
      <c r="D151" s="415"/>
      <c r="E151" s="415"/>
      <c r="F151" s="415"/>
      <c r="G151" s="415"/>
      <c r="H151" s="415"/>
      <c r="I151" s="415"/>
      <c r="J151" s="415"/>
      <c r="K151" s="415"/>
      <c r="L151" s="415"/>
      <c r="M151" s="415"/>
      <c r="N151" s="415"/>
      <c r="O151" s="415"/>
      <c r="P151" s="415"/>
      <c r="Q151" s="415"/>
    </row>
    <row r="152" spans="1:17">
      <c r="A152" s="59"/>
      <c r="B152" s="415"/>
      <c r="C152" s="415"/>
      <c r="D152" s="415"/>
      <c r="E152" s="415"/>
      <c r="F152" s="415"/>
      <c r="G152" s="415"/>
      <c r="H152" s="415"/>
      <c r="I152" s="415"/>
      <c r="J152" s="415"/>
      <c r="K152" s="415"/>
      <c r="L152" s="415"/>
      <c r="M152" s="415"/>
      <c r="N152" s="415"/>
      <c r="O152" s="415"/>
      <c r="P152" s="415"/>
      <c r="Q152" s="415"/>
    </row>
    <row r="153" spans="1:17">
      <c r="A153" s="59"/>
      <c r="B153" s="59"/>
      <c r="C153" s="190" t="s">
        <v>124</v>
      </c>
      <c r="D153" s="190"/>
      <c r="E153" s="190"/>
      <c r="F153" s="190"/>
      <c r="G153" s="190"/>
      <c r="H153" s="190"/>
      <c r="I153" s="188"/>
      <c r="J153" s="188"/>
      <c r="K153" s="188"/>
      <c r="L153" s="410"/>
      <c r="M153" s="411"/>
      <c r="N153" s="411"/>
      <c r="O153" s="410"/>
      <c r="P153" s="411"/>
      <c r="Q153" s="411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08"/>
      <c r="J155" s="208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426"/>
      <c r="C156" s="66"/>
      <c r="D156" s="67"/>
      <c r="E156" s="67"/>
      <c r="F156" s="68"/>
      <c r="G156" s="69"/>
      <c r="H156" s="69"/>
      <c r="I156" s="209"/>
      <c r="J156" s="209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426"/>
      <c r="C157" s="66"/>
      <c r="D157" s="67"/>
      <c r="E157" s="67"/>
      <c r="F157" s="68"/>
      <c r="G157" s="69"/>
      <c r="H157" s="69"/>
      <c r="I157" s="209"/>
      <c r="J157" s="209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426"/>
      <c r="C158" s="66"/>
      <c r="D158" s="67"/>
      <c r="E158" s="67"/>
      <c r="F158" s="68"/>
      <c r="G158" s="69"/>
      <c r="H158" s="69"/>
      <c r="I158" s="209"/>
      <c r="J158" s="209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426"/>
      <c r="C159" s="73"/>
      <c r="D159" s="70"/>
      <c r="E159" s="70"/>
      <c r="F159" s="71"/>
      <c r="G159" s="72"/>
      <c r="H159" s="72"/>
      <c r="I159" s="210"/>
      <c r="J159" s="210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426"/>
      <c r="C160" s="73"/>
      <c r="D160" s="70"/>
      <c r="E160" s="70"/>
      <c r="F160" s="71"/>
      <c r="G160" s="72"/>
      <c r="H160" s="72"/>
      <c r="I160" s="210"/>
      <c r="J160" s="210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426"/>
      <c r="C161" s="73"/>
      <c r="D161" s="70"/>
      <c r="E161" s="70"/>
      <c r="F161" s="71"/>
      <c r="G161" s="72"/>
      <c r="H161" s="72"/>
      <c r="I161" s="210"/>
      <c r="J161" s="210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426"/>
      <c r="C162" s="73"/>
      <c r="D162" s="70"/>
      <c r="E162" s="70"/>
      <c r="F162" s="71"/>
      <c r="G162" s="72"/>
      <c r="H162" s="72"/>
      <c r="I162" s="210"/>
      <c r="J162" s="210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426"/>
      <c r="C163" s="73"/>
      <c r="D163" s="70"/>
      <c r="E163" s="70"/>
      <c r="F163" s="71"/>
      <c r="G163" s="72"/>
      <c r="H163" s="72"/>
      <c r="I163" s="210"/>
      <c r="J163" s="210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426"/>
      <c r="C164" s="73"/>
      <c r="D164" s="70"/>
      <c r="E164" s="70"/>
      <c r="F164" s="71"/>
      <c r="G164" s="72"/>
      <c r="H164" s="72"/>
      <c r="I164" s="210"/>
      <c r="J164" s="210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426"/>
      <c r="C165" s="73"/>
      <c r="D165" s="70"/>
      <c r="E165" s="70"/>
      <c r="F165" s="71"/>
      <c r="G165" s="72"/>
      <c r="H165" s="72"/>
      <c r="I165" s="210"/>
      <c r="J165" s="210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426"/>
      <c r="C166" s="73"/>
      <c r="D166" s="70"/>
      <c r="E166" s="70"/>
      <c r="F166" s="71"/>
      <c r="G166" s="72"/>
      <c r="H166" s="72"/>
      <c r="I166" s="210"/>
      <c r="J166" s="210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426"/>
      <c r="C167" s="73"/>
      <c r="D167" s="70"/>
      <c r="E167" s="70"/>
      <c r="F167" s="71"/>
      <c r="G167" s="72"/>
      <c r="H167" s="72"/>
      <c r="I167" s="210"/>
      <c r="J167" s="210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426"/>
      <c r="C168" s="73"/>
      <c r="D168" s="70"/>
      <c r="E168" s="70"/>
      <c r="F168" s="71"/>
      <c r="G168" s="72"/>
      <c r="H168" s="72"/>
      <c r="I168" s="210"/>
      <c r="J168" s="210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426"/>
      <c r="C169" s="73"/>
      <c r="D169" s="70"/>
      <c r="E169" s="70"/>
      <c r="F169" s="71"/>
      <c r="G169" s="72"/>
      <c r="H169" s="72"/>
      <c r="I169" s="210"/>
      <c r="J169" s="210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426"/>
      <c r="C170" s="73"/>
      <c r="D170" s="70"/>
      <c r="E170" s="70"/>
      <c r="F170" s="71"/>
      <c r="G170" s="72"/>
      <c r="H170" s="72"/>
      <c r="I170" s="210"/>
      <c r="J170" s="210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426"/>
      <c r="C171" s="73"/>
      <c r="D171" s="70"/>
      <c r="E171" s="70"/>
      <c r="F171" s="71"/>
      <c r="G171" s="72"/>
      <c r="H171" s="72"/>
      <c r="I171" s="210"/>
      <c r="J171" s="210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426"/>
      <c r="C172" s="73"/>
      <c r="D172" s="70"/>
      <c r="E172" s="70"/>
      <c r="F172" s="71"/>
      <c r="G172" s="72"/>
      <c r="H172" s="72"/>
      <c r="I172" s="210"/>
      <c r="J172" s="210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426"/>
      <c r="C173" s="73"/>
      <c r="D173" s="70"/>
      <c r="E173" s="70"/>
      <c r="F173" s="71"/>
      <c r="G173" s="72"/>
      <c r="H173" s="72"/>
      <c r="I173" s="210"/>
      <c r="J173" s="210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426"/>
      <c r="C174" s="73"/>
      <c r="D174" s="70"/>
      <c r="E174" s="70"/>
      <c r="F174" s="71"/>
      <c r="G174" s="72"/>
      <c r="H174" s="72"/>
      <c r="I174" s="210"/>
      <c r="J174" s="210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426"/>
      <c r="C175" s="73"/>
      <c r="D175" s="70"/>
      <c r="E175" s="70"/>
      <c r="F175" s="71"/>
      <c r="G175" s="72"/>
      <c r="H175" s="72"/>
      <c r="I175" s="210"/>
      <c r="J175" s="210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426"/>
      <c r="C176" s="73"/>
      <c r="D176" s="70"/>
      <c r="E176" s="70"/>
      <c r="F176" s="71"/>
      <c r="G176" s="72"/>
      <c r="H176" s="72"/>
      <c r="I176" s="210"/>
      <c r="J176" s="210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426"/>
      <c r="C177" s="73"/>
      <c r="D177" s="70"/>
      <c r="E177" s="70"/>
      <c r="F177" s="71"/>
      <c r="G177" s="72"/>
      <c r="H177" s="72"/>
      <c r="I177" s="210"/>
      <c r="J177" s="210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426"/>
      <c r="C178" s="73"/>
      <c r="D178" s="70"/>
      <c r="E178" s="70"/>
      <c r="F178" s="71"/>
      <c r="G178" s="72"/>
      <c r="H178" s="72"/>
      <c r="I178" s="210"/>
      <c r="J178" s="210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426"/>
      <c r="C179" s="73"/>
      <c r="D179" s="70"/>
      <c r="E179" s="70"/>
      <c r="F179" s="71"/>
      <c r="G179" s="72"/>
      <c r="H179" s="72"/>
      <c r="I179" s="210"/>
      <c r="J179" s="210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426"/>
      <c r="C180" s="73"/>
      <c r="D180" s="70"/>
      <c r="E180" s="70"/>
      <c r="F180" s="71"/>
      <c r="G180" s="72"/>
      <c r="H180" s="72"/>
      <c r="I180" s="210"/>
      <c r="J180" s="210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426"/>
      <c r="C181" s="73"/>
      <c r="D181" s="70"/>
      <c r="E181" s="70"/>
      <c r="F181" s="71"/>
      <c r="G181" s="72"/>
      <c r="H181" s="72"/>
      <c r="I181" s="210"/>
      <c r="J181" s="210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426"/>
      <c r="C182" s="73"/>
      <c r="D182" s="70"/>
      <c r="E182" s="70"/>
      <c r="F182" s="71"/>
      <c r="G182" s="72"/>
      <c r="H182" s="72"/>
      <c r="I182" s="210"/>
      <c r="J182" s="210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426"/>
      <c r="C183" s="73"/>
      <c r="D183" s="70"/>
      <c r="E183" s="70"/>
      <c r="F183" s="71"/>
      <c r="G183" s="72"/>
      <c r="H183" s="72"/>
      <c r="I183" s="210"/>
      <c r="J183" s="210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426"/>
      <c r="C184" s="73"/>
      <c r="D184" s="70"/>
      <c r="E184" s="70"/>
      <c r="F184" s="71"/>
      <c r="G184" s="72"/>
      <c r="H184" s="72"/>
      <c r="I184" s="210"/>
      <c r="J184" s="210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426"/>
      <c r="C185" s="73"/>
      <c r="D185" s="70"/>
      <c r="E185" s="70"/>
      <c r="F185" s="71"/>
      <c r="G185" s="72"/>
      <c r="H185" s="72"/>
      <c r="I185" s="210"/>
      <c r="J185" s="210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426"/>
      <c r="C186" s="73"/>
      <c r="D186" s="70"/>
      <c r="E186" s="70"/>
      <c r="F186" s="71"/>
      <c r="G186" s="72"/>
      <c r="H186" s="72"/>
      <c r="I186" s="210"/>
      <c r="J186" s="210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426"/>
      <c r="C187" s="73"/>
      <c r="D187" s="70"/>
      <c r="E187" s="70"/>
      <c r="F187" s="71"/>
      <c r="G187" s="72"/>
      <c r="H187" s="72"/>
      <c r="I187" s="210"/>
      <c r="J187" s="210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426"/>
      <c r="C188" s="73"/>
      <c r="D188" s="70"/>
      <c r="E188" s="70"/>
      <c r="F188" s="71"/>
      <c r="G188" s="72"/>
      <c r="H188" s="72"/>
      <c r="I188" s="210"/>
      <c r="J188" s="210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426"/>
      <c r="C189" s="73"/>
      <c r="D189" s="70"/>
      <c r="E189" s="70"/>
      <c r="F189" s="71"/>
      <c r="G189" s="72"/>
      <c r="H189" s="72"/>
      <c r="I189" s="210"/>
      <c r="J189" s="210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426"/>
      <c r="C190" s="73"/>
      <c r="D190" s="70"/>
      <c r="E190" s="70"/>
      <c r="F190" s="71"/>
      <c r="G190" s="72"/>
      <c r="H190" s="72"/>
      <c r="I190" s="210"/>
      <c r="J190" s="210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426"/>
      <c r="C191" s="73"/>
      <c r="D191" s="70"/>
      <c r="E191" s="70"/>
      <c r="F191" s="71"/>
      <c r="G191" s="72"/>
      <c r="H191" s="72"/>
      <c r="I191" s="210"/>
      <c r="J191" s="210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426"/>
      <c r="C192" s="73"/>
      <c r="D192" s="70"/>
      <c r="E192" s="70"/>
      <c r="F192" s="71"/>
      <c r="G192" s="72"/>
      <c r="H192" s="72"/>
      <c r="I192" s="210"/>
      <c r="J192" s="210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426"/>
      <c r="C193" s="73"/>
      <c r="D193" s="70"/>
      <c r="E193" s="70"/>
      <c r="F193" s="71"/>
      <c r="G193" s="72"/>
      <c r="H193" s="72"/>
      <c r="I193" s="210"/>
      <c r="J193" s="210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426"/>
      <c r="C194" s="161"/>
      <c r="D194" s="70"/>
      <c r="E194" s="70"/>
      <c r="F194" s="71"/>
      <c r="G194" s="72"/>
      <c r="H194" s="72"/>
      <c r="I194" s="210"/>
      <c r="J194" s="210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427"/>
      <c r="C195" s="73"/>
      <c r="D195" s="70"/>
      <c r="E195" s="70"/>
      <c r="F195" s="71"/>
      <c r="G195" s="72"/>
      <c r="H195" s="72"/>
      <c r="I195" s="210"/>
      <c r="J195" s="210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427"/>
      <c r="C196" s="73"/>
      <c r="D196" s="70"/>
      <c r="E196" s="70"/>
      <c r="F196" s="71"/>
      <c r="G196" s="72"/>
      <c r="H196" s="72"/>
      <c r="I196" s="210"/>
      <c r="J196" s="210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427"/>
      <c r="C197" s="74"/>
      <c r="D197" s="70"/>
      <c r="E197" s="70"/>
      <c r="F197" s="71"/>
      <c r="G197" s="72"/>
      <c r="H197" s="72"/>
      <c r="I197" s="210"/>
      <c r="J197" s="210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427"/>
      <c r="C198" s="74"/>
      <c r="D198" s="70"/>
      <c r="E198" s="70"/>
      <c r="F198" s="71"/>
      <c r="G198" s="72"/>
      <c r="H198" s="72"/>
      <c r="I198" s="210"/>
      <c r="J198" s="210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427"/>
      <c r="C199" s="74"/>
      <c r="D199" s="70"/>
      <c r="E199" s="70"/>
      <c r="F199" s="71"/>
      <c r="G199" s="72"/>
      <c r="H199" s="72"/>
      <c r="I199" s="210"/>
      <c r="J199" s="210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427"/>
      <c r="C200" s="74"/>
      <c r="D200" s="70"/>
      <c r="E200" s="70"/>
      <c r="F200" s="71"/>
      <c r="G200" s="72"/>
      <c r="H200" s="72"/>
      <c r="I200" s="210"/>
      <c r="J200" s="210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427"/>
      <c r="C201" s="74"/>
      <c r="D201" s="70"/>
      <c r="E201" s="70"/>
      <c r="F201" s="71"/>
      <c r="G201" s="72"/>
      <c r="H201" s="72"/>
      <c r="I201" s="210"/>
      <c r="J201" s="210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427"/>
      <c r="C202" s="74"/>
      <c r="D202" s="70"/>
      <c r="E202" s="70"/>
      <c r="F202" s="71"/>
      <c r="G202" s="72"/>
      <c r="H202" s="72"/>
      <c r="I202" s="210"/>
      <c r="J202" s="210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427"/>
      <c r="C203" s="74"/>
      <c r="D203" s="70"/>
      <c r="E203" s="70"/>
      <c r="F203" s="71"/>
      <c r="G203" s="72"/>
      <c r="H203" s="72"/>
      <c r="I203" s="210"/>
      <c r="J203" s="210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427"/>
      <c r="C204" s="74"/>
      <c r="D204" s="70"/>
      <c r="E204" s="70"/>
      <c r="F204" s="71"/>
      <c r="G204" s="72"/>
      <c r="H204" s="72"/>
      <c r="I204" s="210"/>
      <c r="J204" s="210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427"/>
      <c r="C205" s="74"/>
      <c r="D205" s="70"/>
      <c r="E205" s="70"/>
      <c r="F205" s="71"/>
      <c r="G205" s="72"/>
      <c r="H205" s="72"/>
      <c r="I205" s="210"/>
      <c r="J205" s="210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427"/>
      <c r="C206" s="74"/>
      <c r="D206" s="70"/>
      <c r="E206" s="70"/>
      <c r="F206" s="71"/>
      <c r="G206" s="72"/>
      <c r="H206" s="72"/>
      <c r="I206" s="210"/>
      <c r="J206" s="210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427"/>
      <c r="C207" s="74"/>
      <c r="D207" s="70"/>
      <c r="E207" s="70"/>
      <c r="F207" s="71"/>
      <c r="G207" s="72"/>
      <c r="H207" s="72"/>
      <c r="I207" s="210"/>
      <c r="J207" s="210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427"/>
      <c r="C208" s="73"/>
      <c r="D208" s="70"/>
      <c r="E208" s="70"/>
      <c r="F208" s="71"/>
      <c r="G208" s="72"/>
      <c r="H208" s="72"/>
      <c r="I208" s="210"/>
      <c r="J208" s="210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427"/>
      <c r="C209" s="66"/>
      <c r="D209" s="70"/>
      <c r="E209" s="70"/>
      <c r="F209" s="71"/>
      <c r="G209" s="72"/>
      <c r="H209" s="72"/>
      <c r="I209" s="210"/>
      <c r="J209" s="210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427"/>
      <c r="C210" s="66"/>
      <c r="D210" s="70"/>
      <c r="E210" s="70"/>
      <c r="F210" s="71"/>
      <c r="G210" s="72"/>
      <c r="H210" s="72"/>
      <c r="I210" s="210"/>
      <c r="J210" s="210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427"/>
      <c r="C211" s="66"/>
      <c r="D211" s="70"/>
      <c r="E211" s="70"/>
      <c r="F211" s="71"/>
      <c r="G211" s="72"/>
      <c r="H211" s="72"/>
      <c r="I211" s="210"/>
      <c r="J211" s="210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427"/>
      <c r="C212" s="66"/>
      <c r="D212" s="70"/>
      <c r="E212" s="70"/>
      <c r="F212" s="71"/>
      <c r="G212" s="72"/>
      <c r="H212" s="72"/>
      <c r="I212" s="210"/>
      <c r="J212" s="210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426"/>
      <c r="C213" s="74"/>
      <c r="D213" s="70"/>
      <c r="E213" s="70"/>
      <c r="F213" s="71"/>
      <c r="G213" s="72"/>
      <c r="H213" s="72"/>
      <c r="I213" s="210"/>
      <c r="J213" s="210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426"/>
      <c r="C214" s="74"/>
      <c r="D214" s="70"/>
      <c r="E214" s="70"/>
      <c r="F214" s="71"/>
      <c r="G214" s="72"/>
      <c r="H214" s="72"/>
      <c r="I214" s="210"/>
      <c r="J214" s="210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426"/>
      <c r="C215" s="74"/>
      <c r="D215" s="70"/>
      <c r="E215" s="70"/>
      <c r="F215" s="71"/>
      <c r="G215" s="72"/>
      <c r="H215" s="72"/>
      <c r="I215" s="210"/>
      <c r="J215" s="210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426"/>
      <c r="C216" s="74"/>
      <c r="D216" s="70"/>
      <c r="E216" s="70"/>
      <c r="F216" s="71"/>
      <c r="G216" s="72"/>
      <c r="H216" s="72"/>
      <c r="I216" s="210"/>
      <c r="J216" s="210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426"/>
      <c r="C217" s="74"/>
      <c r="D217" s="70"/>
      <c r="E217" s="70"/>
      <c r="F217" s="71"/>
      <c r="G217" s="72"/>
      <c r="H217" s="72"/>
      <c r="I217" s="210"/>
      <c r="J217" s="210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426"/>
      <c r="C218" s="161"/>
      <c r="D218" s="75"/>
      <c r="E218" s="75"/>
      <c r="F218" s="76"/>
      <c r="G218" s="77"/>
      <c r="H218" s="77"/>
      <c r="I218" s="211"/>
      <c r="J218" s="211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426"/>
      <c r="C219" s="161"/>
      <c r="D219" s="75"/>
      <c r="E219" s="75"/>
      <c r="F219" s="76"/>
      <c r="G219" s="77"/>
      <c r="H219" s="77"/>
      <c r="I219" s="211"/>
      <c r="J219" s="211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426"/>
      <c r="C220" s="161"/>
      <c r="D220" s="75"/>
      <c r="E220" s="75"/>
      <c r="F220" s="76"/>
      <c r="G220" s="77"/>
      <c r="H220" s="77"/>
      <c r="I220" s="211"/>
      <c r="J220" s="211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426"/>
      <c r="C221" s="161"/>
      <c r="D221" s="75"/>
      <c r="E221" s="75"/>
      <c r="F221" s="76"/>
      <c r="G221" s="77"/>
      <c r="H221" s="77"/>
      <c r="I221" s="211"/>
      <c r="J221" s="211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426"/>
      <c r="C222" s="161"/>
      <c r="D222" s="75"/>
      <c r="E222" s="75"/>
      <c r="F222" s="76"/>
      <c r="G222" s="77"/>
      <c r="H222" s="77"/>
      <c r="I222" s="211"/>
      <c r="J222" s="211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426"/>
      <c r="C223" s="161"/>
      <c r="D223" s="75"/>
      <c r="E223" s="75"/>
      <c r="F223" s="76"/>
      <c r="G223" s="77"/>
      <c r="H223" s="77"/>
      <c r="I223" s="211"/>
      <c r="J223" s="211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426"/>
      <c r="C224" s="161"/>
      <c r="D224" s="75"/>
      <c r="E224" s="75"/>
      <c r="F224" s="76"/>
      <c r="G224" s="77"/>
      <c r="H224" s="77"/>
      <c r="I224" s="211"/>
      <c r="J224" s="211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426"/>
      <c r="C225" s="161"/>
      <c r="D225" s="75"/>
      <c r="E225" s="75"/>
      <c r="F225" s="76"/>
      <c r="G225" s="77"/>
      <c r="H225" s="77"/>
      <c r="I225" s="211"/>
      <c r="J225" s="211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426"/>
      <c r="C226" s="161"/>
      <c r="D226" s="75"/>
      <c r="E226" s="75"/>
      <c r="F226" s="76"/>
      <c r="G226" s="77"/>
      <c r="H226" s="77"/>
      <c r="I226" s="211"/>
      <c r="J226" s="211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426"/>
      <c r="C227" s="161"/>
      <c r="D227" s="75"/>
      <c r="E227" s="75"/>
      <c r="F227" s="76"/>
      <c r="G227" s="77"/>
      <c r="H227" s="77"/>
      <c r="I227" s="211"/>
      <c r="J227" s="211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426"/>
      <c r="C228" s="161"/>
      <c r="D228" s="75"/>
      <c r="E228" s="75"/>
      <c r="F228" s="76"/>
      <c r="G228" s="77"/>
      <c r="H228" s="77"/>
      <c r="I228" s="211"/>
      <c r="J228" s="211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426"/>
      <c r="C229" s="161"/>
      <c r="D229" s="75"/>
      <c r="E229" s="75"/>
      <c r="F229" s="76"/>
      <c r="G229" s="77"/>
      <c r="H229" s="77"/>
      <c r="I229" s="211"/>
      <c r="J229" s="211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426"/>
      <c r="C230" s="161"/>
      <c r="D230" s="75"/>
      <c r="E230" s="75"/>
      <c r="F230" s="76"/>
      <c r="G230" s="77"/>
      <c r="H230" s="77"/>
      <c r="I230" s="211"/>
      <c r="J230" s="211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426"/>
      <c r="C231" s="161"/>
      <c r="D231" s="75"/>
      <c r="E231" s="75"/>
      <c r="F231" s="76"/>
      <c r="G231" s="77"/>
      <c r="H231" s="77"/>
      <c r="I231" s="211"/>
      <c r="J231" s="211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426"/>
      <c r="C232" s="161"/>
      <c r="D232" s="75"/>
      <c r="E232" s="75"/>
      <c r="F232" s="76"/>
      <c r="G232" s="77"/>
      <c r="H232" s="77"/>
      <c r="I232" s="211"/>
      <c r="J232" s="211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426"/>
      <c r="C233" s="161"/>
      <c r="D233" s="75"/>
      <c r="E233" s="75"/>
      <c r="F233" s="76"/>
      <c r="G233" s="77"/>
      <c r="H233" s="77"/>
      <c r="I233" s="211"/>
      <c r="J233" s="211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426"/>
      <c r="C234" s="161"/>
      <c r="D234" s="75"/>
      <c r="E234" s="75"/>
      <c r="F234" s="76"/>
      <c r="G234" s="77"/>
      <c r="H234" s="77"/>
      <c r="I234" s="211"/>
      <c r="J234" s="211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426"/>
      <c r="C235" s="161"/>
      <c r="D235" s="75"/>
      <c r="E235" s="75"/>
      <c r="F235" s="76"/>
      <c r="G235" s="77"/>
      <c r="H235" s="77"/>
      <c r="I235" s="211"/>
      <c r="J235" s="211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426"/>
      <c r="C236" s="161"/>
      <c r="D236" s="75"/>
      <c r="E236" s="75"/>
      <c r="F236" s="76"/>
      <c r="G236" s="77"/>
      <c r="H236" s="77"/>
      <c r="I236" s="211"/>
      <c r="J236" s="211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426"/>
      <c r="C237" s="161"/>
      <c r="D237" s="75"/>
      <c r="E237" s="75"/>
      <c r="F237" s="76"/>
      <c r="G237" s="77"/>
      <c r="H237" s="77"/>
      <c r="I237" s="211"/>
      <c r="J237" s="211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426"/>
      <c r="C238" s="161"/>
      <c r="D238" s="75"/>
      <c r="E238" s="75"/>
      <c r="F238" s="76"/>
      <c r="G238" s="77"/>
      <c r="H238" s="77"/>
      <c r="I238" s="211"/>
      <c r="J238" s="211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426"/>
      <c r="C239" s="161"/>
      <c r="D239" s="75"/>
      <c r="E239" s="75"/>
      <c r="F239" s="76"/>
      <c r="G239" s="77"/>
      <c r="H239" s="77"/>
      <c r="I239" s="211"/>
      <c r="J239" s="211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426"/>
      <c r="C240" s="161"/>
      <c r="D240" s="75"/>
      <c r="E240" s="75"/>
      <c r="F240" s="76"/>
      <c r="G240" s="77"/>
      <c r="H240" s="77"/>
      <c r="I240" s="211"/>
      <c r="J240" s="211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426"/>
      <c r="C241" s="161"/>
      <c r="D241" s="75"/>
      <c r="E241" s="75"/>
      <c r="F241" s="76"/>
      <c r="G241" s="77"/>
      <c r="H241" s="77"/>
      <c r="I241" s="211"/>
      <c r="J241" s="211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426"/>
      <c r="C242" s="161"/>
      <c r="D242" s="75"/>
      <c r="E242" s="75"/>
      <c r="F242" s="76"/>
      <c r="G242" s="77"/>
      <c r="H242" s="77"/>
      <c r="I242" s="211"/>
      <c r="J242" s="211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426"/>
      <c r="C243" s="161"/>
      <c r="D243" s="75"/>
      <c r="E243" s="75"/>
      <c r="F243" s="76"/>
      <c r="G243" s="77"/>
      <c r="H243" s="77"/>
      <c r="I243" s="211"/>
      <c r="J243" s="211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426"/>
      <c r="C244" s="161"/>
      <c r="D244" s="75"/>
      <c r="E244" s="75"/>
      <c r="F244" s="76"/>
      <c r="G244" s="77"/>
      <c r="H244" s="77"/>
      <c r="I244" s="211"/>
      <c r="J244" s="211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426"/>
      <c r="C245" s="161"/>
      <c r="D245" s="75"/>
      <c r="E245" s="75"/>
      <c r="F245" s="76"/>
      <c r="G245" s="77"/>
      <c r="H245" s="77"/>
      <c r="I245" s="211"/>
      <c r="J245" s="211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426"/>
      <c r="C246" s="161"/>
      <c r="D246" s="75"/>
      <c r="E246" s="75"/>
      <c r="F246" s="76"/>
      <c r="G246" s="77"/>
      <c r="H246" s="77"/>
      <c r="I246" s="211"/>
      <c r="J246" s="211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426"/>
      <c r="C247" s="161"/>
      <c r="D247" s="75"/>
      <c r="E247" s="75"/>
      <c r="F247" s="76"/>
      <c r="G247" s="77"/>
      <c r="H247" s="77"/>
      <c r="I247" s="211"/>
      <c r="J247" s="211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426"/>
      <c r="C248" s="161"/>
      <c r="D248" s="75"/>
      <c r="E248" s="75"/>
      <c r="F248" s="76"/>
      <c r="G248" s="77"/>
      <c r="H248" s="77"/>
      <c r="I248" s="211"/>
      <c r="J248" s="211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426"/>
      <c r="C249" s="161"/>
      <c r="D249" s="75"/>
      <c r="E249" s="75"/>
      <c r="F249" s="76"/>
      <c r="G249" s="77"/>
      <c r="H249" s="77"/>
      <c r="I249" s="211"/>
      <c r="J249" s="211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426"/>
      <c r="C250" s="161"/>
      <c r="D250" s="75"/>
      <c r="E250" s="75"/>
      <c r="F250" s="76"/>
      <c r="G250" s="77"/>
      <c r="H250" s="77"/>
      <c r="I250" s="211"/>
      <c r="J250" s="211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426"/>
      <c r="C251" s="161"/>
      <c r="D251" s="75"/>
      <c r="E251" s="75"/>
      <c r="F251" s="76"/>
      <c r="G251" s="77"/>
      <c r="H251" s="77"/>
      <c r="I251" s="211"/>
      <c r="J251" s="211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426"/>
      <c r="C252" s="161"/>
      <c r="D252" s="75"/>
      <c r="E252" s="75"/>
      <c r="F252" s="76"/>
      <c r="G252" s="77"/>
      <c r="H252" s="77"/>
      <c r="I252" s="211"/>
      <c r="J252" s="211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426"/>
      <c r="C253" s="161"/>
      <c r="D253" s="75"/>
      <c r="E253" s="75"/>
      <c r="F253" s="76"/>
      <c r="G253" s="77"/>
      <c r="H253" s="77"/>
      <c r="I253" s="211"/>
      <c r="J253" s="211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426"/>
      <c r="C254" s="161"/>
      <c r="D254" s="75"/>
      <c r="E254" s="75"/>
      <c r="F254" s="76"/>
      <c r="G254" s="77"/>
      <c r="H254" s="77"/>
      <c r="I254" s="211"/>
      <c r="J254" s="211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426"/>
      <c r="C255" s="161"/>
      <c r="D255" s="75"/>
      <c r="E255" s="75"/>
      <c r="F255" s="76"/>
      <c r="G255" s="77"/>
      <c r="H255" s="77"/>
      <c r="I255" s="211"/>
      <c r="J255" s="211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426"/>
      <c r="C256" s="161"/>
      <c r="D256" s="75"/>
      <c r="E256" s="75"/>
      <c r="F256" s="76"/>
      <c r="G256" s="77"/>
      <c r="H256" s="77"/>
      <c r="I256" s="211"/>
      <c r="J256" s="211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426"/>
      <c r="C257" s="161"/>
      <c r="D257" s="75"/>
      <c r="E257" s="75"/>
      <c r="F257" s="76"/>
      <c r="G257" s="77"/>
      <c r="H257" s="77"/>
      <c r="I257" s="211"/>
      <c r="J257" s="211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426"/>
      <c r="C258" s="161"/>
      <c r="D258" s="75"/>
      <c r="E258" s="75"/>
      <c r="F258" s="76"/>
      <c r="G258" s="77"/>
      <c r="H258" s="77"/>
      <c r="I258" s="211"/>
      <c r="J258" s="211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426"/>
      <c r="C259" s="161"/>
      <c r="D259" s="75"/>
      <c r="E259" s="75"/>
      <c r="F259" s="76"/>
      <c r="G259" s="77"/>
      <c r="H259" s="77"/>
      <c r="I259" s="211"/>
      <c r="J259" s="211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426"/>
      <c r="C260" s="161"/>
      <c r="D260" s="75"/>
      <c r="E260" s="75"/>
      <c r="F260" s="76"/>
      <c r="G260" s="77"/>
      <c r="H260" s="77"/>
      <c r="I260" s="211"/>
      <c r="J260" s="211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426"/>
      <c r="C261" s="161"/>
      <c r="D261" s="75"/>
      <c r="E261" s="75"/>
      <c r="F261" s="76"/>
      <c r="G261" s="77"/>
      <c r="H261" s="77"/>
      <c r="I261" s="211"/>
      <c r="J261" s="211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426"/>
      <c r="C262" s="161"/>
      <c r="D262" s="75"/>
      <c r="E262" s="75"/>
      <c r="F262" s="76"/>
      <c r="G262" s="77"/>
      <c r="H262" s="77"/>
      <c r="I262" s="211"/>
      <c r="J262" s="211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426"/>
      <c r="C263" s="161"/>
      <c r="D263" s="75"/>
      <c r="E263" s="75"/>
      <c r="F263" s="76"/>
      <c r="G263" s="77"/>
      <c r="H263" s="77"/>
      <c r="I263" s="211"/>
      <c r="J263" s="211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426"/>
      <c r="C264" s="161"/>
      <c r="D264" s="75"/>
      <c r="E264" s="75"/>
      <c r="F264" s="76"/>
      <c r="G264" s="77"/>
      <c r="H264" s="77"/>
      <c r="I264" s="211"/>
      <c r="J264" s="211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426"/>
      <c r="C265" s="161"/>
      <c r="D265" s="75"/>
      <c r="E265" s="75"/>
      <c r="F265" s="76"/>
      <c r="G265" s="77"/>
      <c r="H265" s="77"/>
      <c r="I265" s="211"/>
      <c r="J265" s="211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426"/>
      <c r="C266" s="161"/>
      <c r="D266" s="75"/>
      <c r="E266" s="75"/>
      <c r="F266" s="76"/>
      <c r="G266" s="77"/>
      <c r="H266" s="77"/>
      <c r="I266" s="211"/>
      <c r="J266" s="211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426"/>
      <c r="C267" s="161"/>
      <c r="D267" s="75"/>
      <c r="E267" s="75"/>
      <c r="F267" s="76"/>
      <c r="G267" s="77"/>
      <c r="H267" s="77"/>
      <c r="I267" s="211"/>
      <c r="J267" s="211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426"/>
      <c r="C268" s="161"/>
      <c r="D268" s="75"/>
      <c r="E268" s="75"/>
      <c r="F268" s="76"/>
      <c r="G268" s="77"/>
      <c r="H268" s="77"/>
      <c r="I268" s="211"/>
      <c r="J268" s="211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426"/>
      <c r="C269" s="161"/>
      <c r="D269" s="75"/>
      <c r="E269" s="75"/>
      <c r="F269" s="76"/>
      <c r="G269" s="77"/>
      <c r="H269" s="77"/>
      <c r="I269" s="211"/>
      <c r="J269" s="211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426"/>
      <c r="C270" s="161"/>
      <c r="D270" s="75"/>
      <c r="E270" s="75"/>
      <c r="F270" s="76"/>
      <c r="G270" s="77"/>
      <c r="H270" s="77"/>
      <c r="I270" s="211"/>
      <c r="J270" s="211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426"/>
      <c r="C271" s="161"/>
      <c r="D271" s="75"/>
      <c r="E271" s="75"/>
      <c r="F271" s="76"/>
      <c r="G271" s="77"/>
      <c r="H271" s="77"/>
      <c r="I271" s="211"/>
      <c r="J271" s="211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426"/>
      <c r="C272" s="161"/>
      <c r="D272" s="75"/>
      <c r="E272" s="75"/>
      <c r="F272" s="76"/>
      <c r="G272" s="77"/>
      <c r="H272" s="77"/>
      <c r="I272" s="211"/>
      <c r="J272" s="211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426"/>
      <c r="C273" s="161"/>
      <c r="D273" s="75"/>
      <c r="E273" s="75"/>
      <c r="F273" s="76"/>
      <c r="G273" s="77"/>
      <c r="H273" s="77"/>
      <c r="I273" s="211"/>
      <c r="J273" s="211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426"/>
      <c r="C274" s="161"/>
      <c r="D274" s="75"/>
      <c r="E274" s="75"/>
      <c r="F274" s="76"/>
      <c r="G274" s="77"/>
      <c r="H274" s="77"/>
      <c r="I274" s="211"/>
      <c r="J274" s="211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426"/>
      <c r="C275" s="161"/>
      <c r="D275" s="75"/>
      <c r="E275" s="75"/>
      <c r="F275" s="76"/>
      <c r="G275" s="77"/>
      <c r="H275" s="77"/>
      <c r="I275" s="211"/>
      <c r="J275" s="211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426"/>
      <c r="C276" s="161"/>
      <c r="D276" s="75"/>
      <c r="E276" s="75"/>
      <c r="F276" s="76"/>
      <c r="G276" s="77"/>
      <c r="H276" s="77"/>
      <c r="I276" s="211"/>
      <c r="J276" s="211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426"/>
      <c r="C277" s="161"/>
      <c r="D277" s="75"/>
      <c r="E277" s="75"/>
      <c r="F277" s="76"/>
      <c r="G277" s="77"/>
      <c r="H277" s="77"/>
      <c r="I277" s="211"/>
      <c r="J277" s="211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426"/>
      <c r="C278" s="161"/>
      <c r="D278" s="75"/>
      <c r="E278" s="75"/>
      <c r="F278" s="76"/>
      <c r="G278" s="77"/>
      <c r="H278" s="77"/>
      <c r="I278" s="211"/>
      <c r="J278" s="211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426"/>
      <c r="C279" s="161"/>
      <c r="D279" s="75"/>
      <c r="E279" s="75"/>
      <c r="F279" s="76"/>
      <c r="G279" s="77"/>
      <c r="H279" s="77"/>
      <c r="I279" s="211"/>
      <c r="J279" s="211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426"/>
      <c r="C280" s="161"/>
      <c r="D280" s="75"/>
      <c r="E280" s="75"/>
      <c r="F280" s="76"/>
      <c r="G280" s="77"/>
      <c r="H280" s="77"/>
      <c r="I280" s="211"/>
      <c r="J280" s="211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426"/>
      <c r="C281" s="161"/>
      <c r="D281" s="75"/>
      <c r="E281" s="75"/>
      <c r="F281" s="76"/>
      <c r="G281" s="77"/>
      <c r="H281" s="77"/>
      <c r="I281" s="211"/>
      <c r="J281" s="211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426"/>
      <c r="C282" s="161"/>
      <c r="D282" s="75"/>
      <c r="E282" s="75"/>
      <c r="F282" s="76"/>
      <c r="G282" s="77"/>
      <c r="H282" s="77"/>
      <c r="I282" s="211"/>
      <c r="J282" s="211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426"/>
      <c r="C283" s="161"/>
      <c r="D283" s="75"/>
      <c r="E283" s="75"/>
      <c r="F283" s="76"/>
      <c r="G283" s="77"/>
      <c r="H283" s="77"/>
      <c r="I283" s="211"/>
      <c r="J283" s="211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426"/>
      <c r="C284" s="161"/>
      <c r="D284" s="75"/>
      <c r="E284" s="75"/>
      <c r="F284" s="76"/>
      <c r="G284" s="77"/>
      <c r="H284" s="77"/>
      <c r="I284" s="211"/>
      <c r="J284" s="211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426"/>
      <c r="C285" s="161"/>
      <c r="D285" s="75"/>
      <c r="E285" s="75"/>
      <c r="F285" s="76"/>
      <c r="G285" s="77"/>
      <c r="H285" s="77"/>
      <c r="I285" s="211"/>
      <c r="J285" s="211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426"/>
      <c r="C286" s="161"/>
      <c r="D286" s="75"/>
      <c r="E286" s="75"/>
      <c r="F286" s="76"/>
      <c r="G286" s="77"/>
      <c r="H286" s="77"/>
      <c r="I286" s="211"/>
      <c r="J286" s="211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426"/>
      <c r="C287" s="161"/>
      <c r="D287" s="75"/>
      <c r="E287" s="75"/>
      <c r="F287" s="76"/>
      <c r="G287" s="77"/>
      <c r="H287" s="77"/>
      <c r="I287" s="211"/>
      <c r="J287" s="211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426"/>
      <c r="C288" s="161"/>
      <c r="D288" s="75"/>
      <c r="E288" s="75"/>
      <c r="F288" s="76"/>
      <c r="G288" s="77"/>
      <c r="H288" s="77"/>
      <c r="I288" s="211"/>
      <c r="J288" s="211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426"/>
      <c r="C289" s="161"/>
      <c r="D289" s="75"/>
      <c r="E289" s="75"/>
      <c r="F289" s="76"/>
      <c r="G289" s="77"/>
      <c r="H289" s="77"/>
      <c r="I289" s="211"/>
      <c r="J289" s="211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89"/>
      <c r="G290" s="189"/>
      <c r="H290" s="189"/>
      <c r="I290" s="189"/>
      <c r="J290" s="189"/>
      <c r="K290" s="189"/>
      <c r="L290" s="59"/>
      <c r="M290" s="59"/>
      <c r="N290" s="189"/>
      <c r="O290" s="59"/>
      <c r="P290" s="59"/>
      <c r="Q290" s="189"/>
    </row>
    <row r="291" spans="1:17">
      <c r="A291" s="59"/>
      <c r="B291" s="59"/>
      <c r="C291" s="73"/>
      <c r="D291" s="59"/>
      <c r="E291" s="59"/>
      <c r="F291" s="189"/>
      <c r="G291" s="189"/>
      <c r="H291" s="189"/>
      <c r="I291" s="189"/>
      <c r="J291" s="189"/>
      <c r="K291" s="189"/>
      <c r="L291" s="59"/>
      <c r="M291" s="59"/>
      <c r="N291" s="189"/>
      <c r="O291" s="59"/>
      <c r="P291" s="59"/>
      <c r="Q291" s="189"/>
    </row>
    <row r="292" spans="1:17">
      <c r="A292" s="59"/>
      <c r="B292" s="59"/>
      <c r="C292" s="73"/>
      <c r="D292" s="59"/>
      <c r="E292" s="59"/>
      <c r="F292" s="189"/>
      <c r="G292" s="189"/>
      <c r="H292" s="189"/>
      <c r="I292" s="189"/>
      <c r="J292" s="189"/>
      <c r="K292" s="189"/>
      <c r="L292" s="59"/>
      <c r="M292" s="59"/>
      <c r="N292" s="189"/>
      <c r="O292" s="59"/>
      <c r="P292" s="59"/>
      <c r="Q292" s="189"/>
    </row>
    <row r="293" spans="1:17">
      <c r="A293" s="59"/>
      <c r="B293" s="59"/>
      <c r="C293" s="73"/>
      <c r="D293" s="59"/>
      <c r="E293" s="59"/>
      <c r="F293" s="189"/>
      <c r="G293" s="189"/>
      <c r="H293" s="189"/>
      <c r="I293" s="189"/>
      <c r="J293" s="189"/>
      <c r="K293" s="189"/>
      <c r="L293" s="59"/>
      <c r="M293" s="59"/>
      <c r="N293" s="189"/>
      <c r="O293" s="59"/>
      <c r="P293" s="59"/>
      <c r="Q293" s="189"/>
    </row>
    <row r="294" spans="1:17">
      <c r="A294" s="59"/>
      <c r="B294" s="59"/>
      <c r="C294" s="73"/>
      <c r="D294" s="59"/>
      <c r="E294" s="59"/>
      <c r="F294" s="189"/>
      <c r="G294" s="189"/>
      <c r="H294" s="189"/>
      <c r="I294" s="189"/>
      <c r="J294" s="189"/>
      <c r="K294" s="189"/>
      <c r="L294" s="59"/>
      <c r="M294" s="59"/>
      <c r="N294" s="189"/>
      <c r="O294" s="59"/>
      <c r="P294" s="59"/>
      <c r="Q294" s="189"/>
    </row>
    <row r="295" spans="1:17">
      <c r="A295" s="59"/>
      <c r="B295" s="59"/>
      <c r="C295" s="73"/>
      <c r="D295" s="59"/>
      <c r="E295" s="59"/>
      <c r="F295" s="189"/>
      <c r="G295" s="189"/>
      <c r="H295" s="189"/>
      <c r="I295" s="189"/>
      <c r="J295" s="189"/>
      <c r="K295" s="189"/>
      <c r="L295" s="59"/>
      <c r="M295" s="59"/>
      <c r="N295" s="189"/>
      <c r="O295" s="59"/>
      <c r="P295" s="59"/>
      <c r="Q295" s="189"/>
    </row>
  </sheetData>
  <mergeCells count="62">
    <mergeCell ref="B58:B62"/>
    <mergeCell ref="B108:B112"/>
    <mergeCell ref="B124:B136"/>
    <mergeCell ref="B70:B73"/>
    <mergeCell ref="B74:B86"/>
    <mergeCell ref="B87:B90"/>
    <mergeCell ref="B91:B93"/>
    <mergeCell ref="B94:B100"/>
    <mergeCell ref="B18:B19"/>
    <mergeCell ref="B20:B23"/>
    <mergeCell ref="B24:B36"/>
    <mergeCell ref="B37:B40"/>
    <mergeCell ref="B41:B43"/>
    <mergeCell ref="B2:Q2"/>
    <mergeCell ref="B3:Q3"/>
    <mergeCell ref="B4:Q4"/>
    <mergeCell ref="B13:B16"/>
    <mergeCell ref="D5:F5"/>
    <mergeCell ref="G5:H5"/>
    <mergeCell ref="I5:K5"/>
    <mergeCell ref="L5:N5"/>
    <mergeCell ref="O5:Q5"/>
    <mergeCell ref="B8:B12"/>
    <mergeCell ref="B44:B50"/>
    <mergeCell ref="B156:B158"/>
    <mergeCell ref="B159:B162"/>
    <mergeCell ref="B163:B181"/>
    <mergeCell ref="B182:B188"/>
    <mergeCell ref="B118:B119"/>
    <mergeCell ref="B63:B66"/>
    <mergeCell ref="B68:B69"/>
    <mergeCell ref="B52:Q52"/>
    <mergeCell ref="B53:Q53"/>
    <mergeCell ref="B54:Q54"/>
    <mergeCell ref="D55:F55"/>
    <mergeCell ref="G55:H55"/>
    <mergeCell ref="I55:K55"/>
    <mergeCell ref="L55:N55"/>
    <mergeCell ref="O55:Q55"/>
    <mergeCell ref="B218:B289"/>
    <mergeCell ref="L153:N153"/>
    <mergeCell ref="B189:B190"/>
    <mergeCell ref="B191:B194"/>
    <mergeCell ref="B195:B207"/>
    <mergeCell ref="B208:B212"/>
    <mergeCell ref="B213:B217"/>
    <mergeCell ref="O153:Q153"/>
    <mergeCell ref="B102:Q102"/>
    <mergeCell ref="B103:Q103"/>
    <mergeCell ref="B104:Q104"/>
    <mergeCell ref="B151:Q151"/>
    <mergeCell ref="B152:Q152"/>
    <mergeCell ref="L105:N105"/>
    <mergeCell ref="O105:Q105"/>
    <mergeCell ref="D105:F105"/>
    <mergeCell ref="G105:H105"/>
    <mergeCell ref="I105:K105"/>
    <mergeCell ref="B137:B140"/>
    <mergeCell ref="B141:B143"/>
    <mergeCell ref="B144:B150"/>
    <mergeCell ref="B113:B116"/>
    <mergeCell ref="B120:B123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{A80401A8-59FC-47F6-842B-7B02BD7C6F37}</x14:id>
        </ext>
      </extLst>
    </cfRule>
  </conditionalFormatting>
  <conditionalFormatting sqref="D218">
    <cfRule type="cellIs" dxfId="105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{83A94AFC-40CE-4FB0-AAA7-FF222EDCF87A}</x14:id>
        </ext>
      </extLst>
    </cfRule>
  </conditionalFormatting>
  <conditionalFormatting sqref="D7:Q51">
    <cfRule type="cellIs" dxfId="104" priority="3" operator="lessThan">
      <formula>0</formula>
    </cfRule>
  </conditionalFormatting>
  <conditionalFormatting sqref="D57:Q101">
    <cfRule type="cellIs" dxfId="103" priority="2" operator="lessThan">
      <formula>0</formula>
    </cfRule>
  </conditionalFormatting>
  <conditionalFormatting sqref="D107:Q150">
    <cfRule type="cellIs" dxfId="102" priority="1" operator="lessThan">
      <formula>0</formula>
    </cfRule>
  </conditionalFormatting>
  <conditionalFormatting sqref="D155:Q289">
    <cfRule type="cellIs" dxfId="101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0401A8-59FC-47F6-842B-7B02BD7C6F37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83A94AFC-40CE-4FB0-AAA7-FF222EDCF87A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9">
    <tabColor rgb="FFC00000"/>
    <pageSetUpPr fitToPage="1"/>
  </sheetPr>
  <dimension ref="A2:Q295"/>
  <sheetViews>
    <sheetView showGridLines="0" topLeftCell="A5" zoomScale="80" zoomScaleNormal="80" workbookViewId="0">
      <selection activeCell="N106" sqref="N106"/>
    </sheetView>
  </sheetViews>
  <sheetFormatPr defaultColWidth="9.21875" defaultRowHeight="14.4"/>
  <cols>
    <col min="1" max="1" width="9.21875" style="1"/>
    <col min="2" max="2" width="21.77734375" style="1" customWidth="1"/>
    <col min="3" max="3" width="42" style="157" customWidth="1"/>
    <col min="4" max="4" width="16.33203125" style="1" bestFit="1" customWidth="1"/>
    <col min="5" max="5" width="14.44140625" style="1" bestFit="1" customWidth="1"/>
    <col min="6" max="6" width="11.5546875" style="156" bestFit="1" customWidth="1"/>
    <col min="7" max="7" width="12.77734375" style="156" bestFit="1" customWidth="1"/>
    <col min="8" max="8" width="9.5546875" style="156" bestFit="1" customWidth="1"/>
    <col min="9" max="9" width="12.77734375" style="156" customWidth="1"/>
    <col min="10" max="10" width="9.5546875" style="156" bestFit="1" customWidth="1"/>
    <col min="11" max="11" width="11.5546875" style="156" bestFit="1" customWidth="1"/>
    <col min="12" max="12" width="17.6640625" style="1" bestFit="1" customWidth="1"/>
    <col min="13" max="13" width="16.33203125" style="1" bestFit="1" customWidth="1"/>
    <col min="14" max="14" width="11.5546875" style="156" bestFit="1" customWidth="1"/>
    <col min="15" max="15" width="16.33203125" style="1" bestFit="1" customWidth="1"/>
    <col min="16" max="16" width="14.44140625" style="1" bestFit="1" customWidth="1"/>
    <col min="17" max="17" width="11.5546875" style="156" bestFit="1" customWidth="1"/>
    <col min="18" max="16384" width="9.21875" style="1"/>
  </cols>
  <sheetData>
    <row r="2" spans="2:17" ht="23.4">
      <c r="B2" s="412" t="s">
        <v>129</v>
      </c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</row>
    <row r="3" spans="2:17">
      <c r="B3" s="413" t="s">
        <v>352</v>
      </c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3"/>
      <c r="Q3" s="413"/>
    </row>
    <row r="4" spans="2:17" ht="15" thickBot="1">
      <c r="B4" s="414" t="str">
        <f>'HOME PAGE'!H5</f>
        <v>4 WEEKS  ENDING 06-15-2025</v>
      </c>
      <c r="C4" s="414"/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  <c r="O4" s="414"/>
      <c r="P4" s="414"/>
      <c r="Q4" s="414"/>
    </row>
    <row r="5" spans="2:17">
      <c r="D5" s="419" t="s">
        <v>58</v>
      </c>
      <c r="E5" s="417"/>
      <c r="F5" s="420"/>
      <c r="G5" s="416" t="s">
        <v>20</v>
      </c>
      <c r="H5" s="418"/>
      <c r="I5" s="419" t="s">
        <v>21</v>
      </c>
      <c r="J5" s="417"/>
      <c r="K5" s="420"/>
      <c r="L5" s="416" t="s">
        <v>22</v>
      </c>
      <c r="M5" s="417"/>
      <c r="N5" s="418"/>
      <c r="O5" s="419" t="s">
        <v>23</v>
      </c>
      <c r="P5" s="417"/>
      <c r="Q5" s="420"/>
    </row>
    <row r="6" spans="2:17" s="14" customFormat="1" ht="21.6" customHeight="1" thickBot="1">
      <c r="C6" s="158"/>
      <c r="D6" s="85" t="s">
        <v>19</v>
      </c>
      <c r="E6" s="86" t="s">
        <v>25</v>
      </c>
      <c r="F6" s="17" t="s">
        <v>26</v>
      </c>
      <c r="G6" s="18" t="s">
        <v>19</v>
      </c>
      <c r="H6" s="58" t="s">
        <v>25</v>
      </c>
      <c r="I6" s="15" t="s">
        <v>19</v>
      </c>
      <c r="J6" s="16" t="s">
        <v>25</v>
      </c>
      <c r="K6" s="17" t="s">
        <v>26</v>
      </c>
      <c r="L6" s="18" t="s">
        <v>19</v>
      </c>
      <c r="M6" s="16" t="s">
        <v>25</v>
      </c>
      <c r="N6" s="58" t="s">
        <v>26</v>
      </c>
      <c r="O6" s="15" t="s">
        <v>19</v>
      </c>
      <c r="P6" s="16" t="s">
        <v>25</v>
      </c>
      <c r="Q6" s="17" t="s">
        <v>26</v>
      </c>
    </row>
    <row r="7" spans="2:17" ht="15" thickBot="1">
      <c r="C7" s="330" t="s">
        <v>11</v>
      </c>
      <c r="D7" s="331">
        <f>'Segment Data'!D21</f>
        <v>339484650.11529595</v>
      </c>
      <c r="E7" s="332">
        <f>'Segment Data'!E21</f>
        <v>29105458.741337895</v>
      </c>
      <c r="F7" s="333">
        <f>'Segment Data'!F21</f>
        <v>9.3773872573404582E-2</v>
      </c>
      <c r="G7" s="334">
        <f>'Segment Data'!G21</f>
        <v>99.965124706234491</v>
      </c>
      <c r="H7" s="335">
        <f>'Segment Data'!H21</f>
        <v>1.6317264208325355E-2</v>
      </c>
      <c r="I7" s="336">
        <f>'Segment Data'!I21</f>
        <v>2.9176177181817118</v>
      </c>
      <c r="J7" s="337">
        <f>'Segment Data'!J21</f>
        <v>0.12528220955695835</v>
      </c>
      <c r="K7" s="333">
        <f>'Segment Data'!K21</f>
        <v>4.4866460054673298E-2</v>
      </c>
      <c r="L7" s="338">
        <f>'Segment Data'!L21</f>
        <v>990486430.22710657</v>
      </c>
      <c r="M7" s="339">
        <f>'Segment Data'!M21</f>
        <v>123803593.01536572</v>
      </c>
      <c r="N7" s="333">
        <f>'Segment Data'!N21</f>
        <v>0.14284763433606457</v>
      </c>
      <c r="O7" s="331">
        <f>'Segment Data'!O21</f>
        <v>352355729.86321086</v>
      </c>
      <c r="P7" s="332">
        <f>'Segment Data'!P21</f>
        <v>26386079.225411475</v>
      </c>
      <c r="Q7" s="333">
        <f>'Segment Data'!Q21</f>
        <v>8.0946429134687511E-2</v>
      </c>
    </row>
    <row r="8" spans="2:17">
      <c r="B8" s="428" t="s">
        <v>54</v>
      </c>
      <c r="C8" s="163" t="s">
        <v>138</v>
      </c>
      <c r="D8" s="88">
        <f>'Segment Data'!D22</f>
        <v>7521855.8719614353</v>
      </c>
      <c r="E8" s="87">
        <f>'Segment Data'!E22</f>
        <v>2558051.860175645</v>
      </c>
      <c r="F8" s="89">
        <f>'Segment Data'!F22</f>
        <v>0.51534102758729872</v>
      </c>
      <c r="G8" s="106">
        <f>'Segment Data'!G22</f>
        <v>2.2148961963599194</v>
      </c>
      <c r="H8" s="92">
        <f>'Segment Data'!H22</f>
        <v>0.616444028359453</v>
      </c>
      <c r="I8" s="191">
        <f>'Segment Data'!I22</f>
        <v>4.527373312240603</v>
      </c>
      <c r="J8" s="192">
        <f>'Segment Data'!J22</f>
        <v>-0.42706973497682998</v>
      </c>
      <c r="K8" s="89">
        <f>'Segment Data'!K22</f>
        <v>-8.619934287400588E-2</v>
      </c>
      <c r="L8" s="90">
        <f>'Segment Data'!L22</f>
        <v>34054249.533238471</v>
      </c>
      <c r="M8" s="91">
        <f>'Segment Data'!M22</f>
        <v>9461365.2592963614</v>
      </c>
      <c r="N8" s="89">
        <f>'Segment Data'!N22</f>
        <v>0.3847196267792527</v>
      </c>
      <c r="O8" s="88">
        <f>'Segment Data'!O22</f>
        <v>13000769.71050632</v>
      </c>
      <c r="P8" s="87">
        <f>'Segment Data'!P22</f>
        <v>2555082.6792122126</v>
      </c>
      <c r="Q8" s="89">
        <f>'Segment Data'!Q22</f>
        <v>0.24460647457246912</v>
      </c>
    </row>
    <row r="9" spans="2:17">
      <c r="B9" s="429"/>
      <c r="C9" s="163" t="s">
        <v>142</v>
      </c>
      <c r="D9" s="88">
        <f>'Segment Data'!D23</f>
        <v>4951630.78804716</v>
      </c>
      <c r="E9" s="87">
        <f>'Segment Data'!E23</f>
        <v>439217.13803601544</v>
      </c>
      <c r="F9" s="89">
        <f>'Segment Data'!F23</f>
        <v>9.7335300374098169E-2</v>
      </c>
      <c r="G9" s="106">
        <f>'Segment Data'!G23</f>
        <v>1.4580641247203832</v>
      </c>
      <c r="H9" s="92">
        <f>'Segment Data'!H23</f>
        <v>4.9694085210039152E-3</v>
      </c>
      <c r="I9" s="191">
        <f>'Segment Data'!I23</f>
        <v>3.9636281954964092</v>
      </c>
      <c r="J9" s="192">
        <f>'Segment Data'!J23</f>
        <v>-3.0910866969319883E-2</v>
      </c>
      <c r="K9" s="89">
        <f>'Segment Data'!K23</f>
        <v>-7.7382813100441627E-3</v>
      </c>
      <c r="L9" s="90">
        <f>'Segment Data'!L23</f>
        <v>19626423.405191828</v>
      </c>
      <c r="M9" s="91">
        <f>'Segment Data'!M23</f>
        <v>1601410.8142187521</v>
      </c>
      <c r="N9" s="89">
        <f>'Segment Data'!N23</f>
        <v>8.8843811128361622E-2</v>
      </c>
      <c r="O9" s="88">
        <f>'Segment Data'!O23</f>
        <v>8094071.9030636549</v>
      </c>
      <c r="P9" s="87">
        <f>'Segment Data'!P23</f>
        <v>505899.86733517889</v>
      </c>
      <c r="Q9" s="89">
        <f>'Segment Data'!Q23</f>
        <v>6.6669530547433312E-2</v>
      </c>
    </row>
    <row r="10" spans="2:17">
      <c r="B10" s="429"/>
      <c r="C10" s="163" t="s">
        <v>139</v>
      </c>
      <c r="D10" s="88">
        <f>'Segment Data'!D24</f>
        <v>164940792.39474189</v>
      </c>
      <c r="E10" s="87">
        <f>'Segment Data'!E24</f>
        <v>19744315.719256669</v>
      </c>
      <c r="F10" s="89">
        <f>'Segment Data'!F24</f>
        <v>0.13598343548917721</v>
      </c>
      <c r="G10" s="106">
        <f>'Segment Data'!G24</f>
        <v>48.568696332178</v>
      </c>
      <c r="H10" s="92">
        <f>'Segment Data'!H24</f>
        <v>1.8122929010801201</v>
      </c>
      <c r="I10" s="191">
        <f>'Segment Data'!I24</f>
        <v>3.1369149552830353</v>
      </c>
      <c r="J10" s="192">
        <f>'Segment Data'!J24</f>
        <v>0.11126645288143822</v>
      </c>
      <c r="K10" s="89">
        <f>'Segment Data'!K24</f>
        <v>3.6774414738896762E-2</v>
      </c>
      <c r="L10" s="90">
        <f>'Segment Data'!L24</f>
        <v>517405238.39930016</v>
      </c>
      <c r="M10" s="91">
        <f>'Segment Data'!M24</f>
        <v>78091736.19212985</v>
      </c>
      <c r="N10" s="89">
        <f>'Segment Data'!N24</f>
        <v>0.1777585614823729</v>
      </c>
      <c r="O10" s="88">
        <f>'Segment Data'!O24</f>
        <v>170791172.49914962</v>
      </c>
      <c r="P10" s="87">
        <f>'Segment Data'!P24</f>
        <v>15708300.480130941</v>
      </c>
      <c r="Q10" s="89">
        <f>'Segment Data'!Q24</f>
        <v>0.10128971868798343</v>
      </c>
    </row>
    <row r="11" spans="2:17">
      <c r="B11" s="429"/>
      <c r="C11" s="163" t="s">
        <v>141</v>
      </c>
      <c r="D11" s="88">
        <f>'Segment Data'!D25</f>
        <v>4900486.6419292465</v>
      </c>
      <c r="E11" s="87">
        <f>'Segment Data'!E25</f>
        <v>894494.27948895376</v>
      </c>
      <c r="F11" s="89">
        <f>'Segment Data'!F25</f>
        <v>0.2232890626241891</v>
      </c>
      <c r="G11" s="106">
        <f>'Segment Data'!G25</f>
        <v>1.4430041479499025</v>
      </c>
      <c r="H11" s="92">
        <f>'Segment Data'!H25</f>
        <v>0.15298803096943003</v>
      </c>
      <c r="I11" s="191">
        <f>'Segment Data'!I25</f>
        <v>5.0435408873515772</v>
      </c>
      <c r="J11" s="192">
        <f>'Segment Data'!J25</f>
        <v>0.29610744703329939</v>
      </c>
      <c r="K11" s="89">
        <f>'Segment Data'!K25</f>
        <v>6.2372111321996278E-2</v>
      </c>
      <c r="L11" s="90">
        <f>'Segment Data'!L25</f>
        <v>24715804.746490382</v>
      </c>
      <c r="M11" s="91">
        <f>'Segment Data'!M25</f>
        <v>5697622.6433817185</v>
      </c>
      <c r="N11" s="89">
        <f>'Segment Data'!N25</f>
        <v>0.29958818421716554</v>
      </c>
      <c r="O11" s="88">
        <f>'Segment Data'!O25</f>
        <v>10082438.336110651</v>
      </c>
      <c r="P11" s="87">
        <f>'Segment Data'!P25</f>
        <v>1670011.5671188235</v>
      </c>
      <c r="Q11" s="89">
        <f>'Segment Data'!Q25</f>
        <v>0.198517218987805</v>
      </c>
    </row>
    <row r="12" spans="2:17" ht="15" thickBot="1">
      <c r="B12" s="430"/>
      <c r="C12" s="163" t="s">
        <v>140</v>
      </c>
      <c r="D12" s="155">
        <f>'Segment Data'!D26</f>
        <v>157169884.41863921</v>
      </c>
      <c r="E12" s="149">
        <f>'Segment Data'!E26</f>
        <v>5469379.7443815172</v>
      </c>
      <c r="F12" s="151">
        <f>'Segment Data'!F26</f>
        <v>3.6053800586397289E-2</v>
      </c>
      <c r="G12" s="152">
        <f>'Segment Data'!G26</f>
        <v>46.280463905033059</v>
      </c>
      <c r="H12" s="153">
        <f>'Segment Data'!H26</f>
        <v>-2.5703771047220272</v>
      </c>
      <c r="I12" s="193">
        <f>'Segment Data'!I26</f>
        <v>2.5111980937238569</v>
      </c>
      <c r="J12" s="194">
        <f>'Segment Data'!J26</f>
        <v>0.10030792020811541</v>
      </c>
      <c r="K12" s="151">
        <f>'Segment Data'!K26</f>
        <v>4.1606175722985694E-2</v>
      </c>
      <c r="L12" s="154">
        <f>'Segment Data'!L26</f>
        <v>394684714.14288574</v>
      </c>
      <c r="M12" s="150">
        <f>'Segment Data'!M26</f>
        <v>28951458.106339037</v>
      </c>
      <c r="N12" s="151">
        <f>'Segment Data'!N26</f>
        <v>7.916003707206215E-2</v>
      </c>
      <c r="O12" s="155">
        <f>'Segment Data'!O26</f>
        <v>150387277.41438061</v>
      </c>
      <c r="P12" s="149">
        <f>'Segment Data'!P26</f>
        <v>5946784.6316142976</v>
      </c>
      <c r="Q12" s="151">
        <f>'Segment Data'!Q26</f>
        <v>4.117117379652023E-2</v>
      </c>
    </row>
    <row r="13" spans="2:17">
      <c r="B13" s="421" t="s">
        <v>55</v>
      </c>
      <c r="C13" s="162" t="s">
        <v>67</v>
      </c>
      <c r="D13" s="127">
        <f>'Type Data'!D15</f>
        <v>274992388.41855586</v>
      </c>
      <c r="E13" s="121">
        <f>'Type Data'!E15</f>
        <v>21648532.094060898</v>
      </c>
      <c r="F13" s="123">
        <f>'Type Data'!F15</f>
        <v>8.5451182468511966E-2</v>
      </c>
      <c r="G13" s="124">
        <f>'Type Data'!G15</f>
        <v>80.974643160420285</v>
      </c>
      <c r="H13" s="125">
        <f>'Type Data'!H15</f>
        <v>-0.60755376556168983</v>
      </c>
      <c r="I13" s="195">
        <f>'Type Data'!I15</f>
        <v>2.8806045290024054</v>
      </c>
      <c r="J13" s="196">
        <f>'Type Data'!J15</f>
        <v>0.10786500702495561</v>
      </c>
      <c r="K13" s="123">
        <f>'Type Data'!K15</f>
        <v>3.8901961821508908E-2</v>
      </c>
      <c r="L13" s="126">
        <f>'Type Data'!L15</f>
        <v>792144319.51968062</v>
      </c>
      <c r="M13" s="122">
        <f>'Type Data'!M15</f>
        <v>89687796.438576698</v>
      </c>
      <c r="N13" s="123">
        <f>'Type Data'!N15</f>
        <v>0.12767736292801365</v>
      </c>
      <c r="O13" s="127">
        <f>'Type Data'!O15</f>
        <v>279954764.30659854</v>
      </c>
      <c r="P13" s="121">
        <f>'Type Data'!P15</f>
        <v>19056591.863829941</v>
      </c>
      <c r="Q13" s="123">
        <f>'Type Data'!Q15</f>
        <v>7.3042258921956427E-2</v>
      </c>
    </row>
    <row r="14" spans="2:17">
      <c r="B14" s="422"/>
      <c r="C14" s="163" t="s">
        <v>68</v>
      </c>
      <c r="D14" s="88">
        <f>'Type Data'!D16</f>
        <v>45154372.247979037</v>
      </c>
      <c r="E14" s="87">
        <f>'Type Data'!E16</f>
        <v>7164078.0124452934</v>
      </c>
      <c r="F14" s="89">
        <f>'Type Data'!F16</f>
        <v>0.18857653399652965</v>
      </c>
      <c r="G14" s="106">
        <f>'Type Data'!G16</f>
        <v>13.296219582440504</v>
      </c>
      <c r="H14" s="92">
        <f>'Type Data'!H16</f>
        <v>1.0625238040453926</v>
      </c>
      <c r="I14" s="191">
        <f>'Type Data'!I16</f>
        <v>3.0105338690814927</v>
      </c>
      <c r="J14" s="192">
        <f>'Type Data'!J16</f>
        <v>0.20267080098169199</v>
      </c>
      <c r="K14" s="89">
        <f>'Type Data'!K16</f>
        <v>7.2179731014749185E-2</v>
      </c>
      <c r="L14" s="90">
        <f>'Type Data'!L16</f>
        <v>135938766.9896543</v>
      </c>
      <c r="M14" s="91">
        <f>'Type Data'!M16</f>
        <v>29267222.859454349</v>
      </c>
      <c r="N14" s="89">
        <f>'Type Data'!N16</f>
        <v>0.27436766851084193</v>
      </c>
      <c r="O14" s="88">
        <f>'Type Data'!O16</f>
        <v>37693671.074554265</v>
      </c>
      <c r="P14" s="87">
        <f>'Type Data'!P16</f>
        <v>7703219.802438423</v>
      </c>
      <c r="Q14" s="89">
        <f>'Type Data'!Q16</f>
        <v>0.256855748269471</v>
      </c>
    </row>
    <row r="15" spans="2:17">
      <c r="B15" s="422"/>
      <c r="C15" s="163" t="s">
        <v>69</v>
      </c>
      <c r="D15" s="88">
        <f>'Type Data'!D17</f>
        <v>18304636.622598104</v>
      </c>
      <c r="E15" s="87">
        <f>'Type Data'!E17</f>
        <v>227075.95052803308</v>
      </c>
      <c r="F15" s="89">
        <f>'Type Data'!F17</f>
        <v>1.2561205278036581E-2</v>
      </c>
      <c r="G15" s="106">
        <f>'Type Data'!G17</f>
        <v>5.3900088915916555</v>
      </c>
      <c r="H15" s="92">
        <f>'Type Data'!H17</f>
        <v>-0.43135633149551467</v>
      </c>
      <c r="I15" s="191">
        <f>'Type Data'!I17</f>
        <v>3.2369113144019979</v>
      </c>
      <c r="J15" s="192">
        <f>'Type Data'!J17</f>
        <v>0.21736180811491357</v>
      </c>
      <c r="K15" s="89">
        <f>'Type Data'!K17</f>
        <v>7.1984846634353492E-2</v>
      </c>
      <c r="L15" s="90">
        <f>'Type Data'!L17</f>
        <v>59250485.389704973</v>
      </c>
      <c r="M15" s="91">
        <f>'Type Data'!M17</f>
        <v>4664395.9874809757</v>
      </c>
      <c r="N15" s="89">
        <f>'Type Data'!N17</f>
        <v>8.545026834787206E-2</v>
      </c>
      <c r="O15" s="88">
        <f>'Type Data'!O17</f>
        <v>30574283.177381039</v>
      </c>
      <c r="P15" s="87">
        <f>'Type Data'!P17</f>
        <v>-636823.17807141319</v>
      </c>
      <c r="Q15" s="89">
        <f>'Type Data'!Q17</f>
        <v>-2.0403736119407469E-2</v>
      </c>
    </row>
    <row r="16" spans="2:17" ht="15" thickBot="1">
      <c r="B16" s="423"/>
      <c r="C16" s="164" t="s">
        <v>70</v>
      </c>
      <c r="D16" s="155">
        <f>'Type Data'!D18</f>
        <v>1033252.8261692524</v>
      </c>
      <c r="E16" s="149">
        <f>'Type Data'!E18</f>
        <v>65772.684303610935</v>
      </c>
      <c r="F16" s="151">
        <f>'Type Data'!F18</f>
        <v>6.7983498014520596E-2</v>
      </c>
      <c r="G16" s="152">
        <f>'Type Data'!G18</f>
        <v>0.30425307178395089</v>
      </c>
      <c r="H16" s="153">
        <f>'Type Data'!H18</f>
        <v>-7.2964427800158438E-3</v>
      </c>
      <c r="I16" s="193">
        <f>'Type Data'!I18</f>
        <v>3.0513909550629599</v>
      </c>
      <c r="J16" s="194">
        <f>'Type Data'!J18</f>
        <v>-1.7075744923650049E-2</v>
      </c>
      <c r="K16" s="151">
        <f>'Type Data'!K18</f>
        <v>-5.5649112710672612E-3</v>
      </c>
      <c r="L16" s="154">
        <f>'Type Data'!L18</f>
        <v>3152858.3280660976</v>
      </c>
      <c r="M16" s="150">
        <f>'Type Data'!M18</f>
        <v>184177.72985305544</v>
      </c>
      <c r="N16" s="151">
        <f>'Type Data'!N18</f>
        <v>6.2040264609105736E-2</v>
      </c>
      <c r="O16" s="155">
        <f>'Type Data'!O18</f>
        <v>4133011.3046770096</v>
      </c>
      <c r="P16" s="149">
        <f>'Type Data'!P18</f>
        <v>263090.73721444374</v>
      </c>
      <c r="Q16" s="151">
        <f>'Type Data'!Q18</f>
        <v>6.7983498014520596E-2</v>
      </c>
    </row>
    <row r="17" spans="2:17" ht="15" customHeight="1" thickBot="1">
      <c r="B17" s="105" t="s">
        <v>71</v>
      </c>
      <c r="C17" s="165" t="s">
        <v>72</v>
      </c>
      <c r="D17" s="148">
        <f>Granola!D6</f>
        <v>50407.922673183843</v>
      </c>
      <c r="E17" s="142">
        <f>Granola!E6</f>
        <v>-272369.15745961841</v>
      </c>
      <c r="F17" s="144">
        <f>Granola!F6</f>
        <v>-0.84383053885844628</v>
      </c>
      <c r="G17" s="145">
        <f>Granola!G6</f>
        <v>1.4843187385631989E-2</v>
      </c>
      <c r="H17" s="146">
        <f>Granola!H6</f>
        <v>-8.909800817610028E-2</v>
      </c>
      <c r="I17" s="197">
        <f>Granola!I6</f>
        <v>4.3306145130494276</v>
      </c>
      <c r="J17" s="198">
        <f>Granola!J6</f>
        <v>0.54085393810886462</v>
      </c>
      <c r="K17" s="144">
        <f>Granola!K6</f>
        <v>0.14271454024964286</v>
      </c>
      <c r="L17" s="147">
        <f>Granola!L6</f>
        <v>218297.28150116326</v>
      </c>
      <c r="M17" s="143">
        <f>Granola!M6</f>
        <v>-1004950.5712805616</v>
      </c>
      <c r="N17" s="144">
        <f>Granola!N6</f>
        <v>-0.82154288601059489</v>
      </c>
      <c r="O17" s="148">
        <f>Granola!O6</f>
        <v>139976.14638793468</v>
      </c>
      <c r="P17" s="142">
        <f>Granola!P6</f>
        <v>-486304.30425215</v>
      </c>
      <c r="Q17" s="144">
        <f>Granola!Q6</f>
        <v>-0.77649606299402574</v>
      </c>
    </row>
    <row r="18" spans="2:17">
      <c r="B18" s="424" t="s">
        <v>73</v>
      </c>
      <c r="C18" s="166" t="s">
        <v>14</v>
      </c>
      <c r="D18" s="136">
        <f>'NB vs PL'!D9</f>
        <v>274734743.81619221</v>
      </c>
      <c r="E18" s="128">
        <f>'NB vs PL'!E9</f>
        <v>23543399.862943679</v>
      </c>
      <c r="F18" s="132">
        <f>'NB vs PL'!F9</f>
        <v>9.372695528602909E-2</v>
      </c>
      <c r="G18" s="133">
        <f>'NB vs PL'!G9</f>
        <v>80.898776770595489</v>
      </c>
      <c r="H18" s="134">
        <f>'NB vs PL'!H9</f>
        <v>9.7353475901371667E-3</v>
      </c>
      <c r="I18" s="199">
        <f>'NB vs PL'!I9</f>
        <v>3.1636927746186236</v>
      </c>
      <c r="J18" s="200">
        <f>'NB vs PL'!J9</f>
        <v>0.12446654723052619</v>
      </c>
      <c r="K18" s="132">
        <f>'NB vs PL'!K9</f>
        <v>4.0953367047471288E-2</v>
      </c>
      <c r="L18" s="135">
        <f>'NB vs PL'!L9</f>
        <v>869176323.94798589</v>
      </c>
      <c r="M18" s="129">
        <f>'NB vs PL'!M9</f>
        <v>105749003.31240833</v>
      </c>
      <c r="N18" s="132">
        <f>'NB vs PL'!N9</f>
        <v>0.13851875673557099</v>
      </c>
      <c r="O18" s="136">
        <f>'NB vs PL'!O9</f>
        <v>305206194.23754251</v>
      </c>
      <c r="P18" s="128">
        <f>'NB vs PL'!P9</f>
        <v>25591064.211686015</v>
      </c>
      <c r="Q18" s="132">
        <f>'NB vs PL'!Q9</f>
        <v>9.1522458778677554E-2</v>
      </c>
    </row>
    <row r="19" spans="2:17" ht="15" thickBot="1">
      <c r="B19" s="425"/>
      <c r="C19" s="167" t="s">
        <v>13</v>
      </c>
      <c r="D19" s="141">
        <f>'NB vs PL'!D10</f>
        <v>64868343.873577528</v>
      </c>
      <c r="E19" s="130">
        <f>'NB vs PL'!E10</f>
        <v>5521524.0233266428</v>
      </c>
      <c r="F19" s="137">
        <f>'NB vs PL'!F10</f>
        <v>9.3038245979465084E-2</v>
      </c>
      <c r="G19" s="138">
        <f>'NB vs PL'!G10</f>
        <v>19.101223229406063</v>
      </c>
      <c r="H19" s="139">
        <f>'NB vs PL'!H10</f>
        <v>-9.7353475903076969E-3</v>
      </c>
      <c r="I19" s="201">
        <f>'NB vs PL'!I10</f>
        <v>1.8797910011553944</v>
      </c>
      <c r="J19" s="202">
        <f>'NB vs PL'!J10</f>
        <v>0.12693258527630413</v>
      </c>
      <c r="K19" s="137">
        <f>'NB vs PL'!K10</f>
        <v>7.2414625235230498E-2</v>
      </c>
      <c r="L19" s="140">
        <f>'NB vs PL'!L10</f>
        <v>121938929.0734047</v>
      </c>
      <c r="M19" s="131">
        <f>'NB vs PL'!M10</f>
        <v>17912356.443232179</v>
      </c>
      <c r="N19" s="137">
        <f>'NB vs PL'!N10</f>
        <v>0.17219020092984172</v>
      </c>
      <c r="O19" s="141">
        <f>'NB vs PL'!O10</f>
        <v>47276968.361893177</v>
      </c>
      <c r="P19" s="130">
        <f>'NB vs PL'!P10</f>
        <v>670354.74023199081</v>
      </c>
      <c r="Q19" s="137">
        <f>'NB vs PL'!Q10</f>
        <v>1.4383253537228297E-2</v>
      </c>
    </row>
    <row r="20" spans="2:17">
      <c r="B20" s="421" t="s">
        <v>56</v>
      </c>
      <c r="C20" s="162" t="s">
        <v>63</v>
      </c>
      <c r="D20" s="127">
        <f>Package!D15</f>
        <v>164027581.69605887</v>
      </c>
      <c r="E20" s="121">
        <f>Package!E15</f>
        <v>7045131.013428539</v>
      </c>
      <c r="F20" s="123">
        <f>Package!F15</f>
        <v>4.4878462419163032E-2</v>
      </c>
      <c r="G20" s="124">
        <f>Package!G15</f>
        <v>48.299791033084489</v>
      </c>
      <c r="H20" s="125">
        <f>Package!H15</f>
        <v>-2.2519507431590071</v>
      </c>
      <c r="I20" s="195">
        <f>Package!I15</f>
        <v>3.1047024276840052</v>
      </c>
      <c r="J20" s="196">
        <f>Package!J15</f>
        <v>0.14021130668768622</v>
      </c>
      <c r="K20" s="123">
        <f>Package!K15</f>
        <v>4.7296922461539839E-2</v>
      </c>
      <c r="L20" s="126">
        <f>Package!L15</f>
        <v>509256831.09889048</v>
      </c>
      <c r="M20" s="122">
        <f>Package!M15</f>
        <v>43883749.897990346</v>
      </c>
      <c r="N20" s="123">
        <f>Package!N15</f>
        <v>9.4297998037935218E-2</v>
      </c>
      <c r="O20" s="127">
        <f>Package!O15</f>
        <v>242466391.26144797</v>
      </c>
      <c r="P20" s="121">
        <f>Package!P15</f>
        <v>11223930.991382182</v>
      </c>
      <c r="Q20" s="123">
        <f>Package!Q15</f>
        <v>4.8537500328762563E-2</v>
      </c>
    </row>
    <row r="21" spans="2:17">
      <c r="B21" s="422"/>
      <c r="C21" s="163" t="s">
        <v>64</v>
      </c>
      <c r="D21" s="88">
        <f>Package!D16</f>
        <v>112683785.33518337</v>
      </c>
      <c r="E21" s="87">
        <f>Package!E16</f>
        <v>14768689.261002019</v>
      </c>
      <c r="F21" s="89">
        <f>Package!F16</f>
        <v>0.15083158627361329</v>
      </c>
      <c r="G21" s="106">
        <f>Package!G16</f>
        <v>33.181024972930381</v>
      </c>
      <c r="H21" s="92">
        <f>Package!H16</f>
        <v>1.6502479261062035</v>
      </c>
      <c r="I21" s="191">
        <f>Package!I16</f>
        <v>2.4997014869271825</v>
      </c>
      <c r="J21" s="192">
        <f>Package!J16</f>
        <v>0.11569348499469756</v>
      </c>
      <c r="K21" s="89">
        <f>Package!K16</f>
        <v>4.8528983502117456E-2</v>
      </c>
      <c r="L21" s="90">
        <f>Package!L16</f>
        <v>281675825.75494128</v>
      </c>
      <c r="M21" s="91">
        <f>Package!M16</f>
        <v>48245453.2041049</v>
      </c>
      <c r="N21" s="89">
        <f>Package!N16</f>
        <v>0.206680273337601</v>
      </c>
      <c r="O21" s="88">
        <f>Package!O16</f>
        <v>55315853.791670382</v>
      </c>
      <c r="P21" s="87">
        <f>Package!P16</f>
        <v>6918307.0466978699</v>
      </c>
      <c r="Q21" s="89">
        <f>Package!Q16</f>
        <v>0.14294747382865097</v>
      </c>
    </row>
    <row r="22" spans="2:17">
      <c r="B22" s="422"/>
      <c r="C22" s="163" t="s">
        <v>65</v>
      </c>
      <c r="D22" s="88">
        <f>Package!D17</f>
        <v>11285425.478631213</v>
      </c>
      <c r="E22" s="87">
        <f>Package!E17</f>
        <v>-327698.11226366274</v>
      </c>
      <c r="F22" s="89">
        <f>Package!F17</f>
        <v>-2.821791309623109E-2</v>
      </c>
      <c r="G22" s="106">
        <f>Package!G17</f>
        <v>3.3231221645842988</v>
      </c>
      <c r="H22" s="92">
        <f>Package!H17</f>
        <v>-0.41655461093871393</v>
      </c>
      <c r="I22" s="191">
        <f>Package!I17</f>
        <v>2.4633454866395761</v>
      </c>
      <c r="J22" s="192">
        <f>Package!J17</f>
        <v>-3.7142305736773462E-2</v>
      </c>
      <c r="K22" s="89">
        <f>Package!K17</f>
        <v>-1.4854024022838804E-2</v>
      </c>
      <c r="L22" s="90">
        <f>Package!L17</f>
        <v>27799901.917593479</v>
      </c>
      <c r="M22" s="91">
        <f>Package!M17</f>
        <v>-1238571.8527969569</v>
      </c>
      <c r="N22" s="89">
        <f>Package!N17</f>
        <v>-4.2652787560064104E-2</v>
      </c>
      <c r="O22" s="88">
        <f>Package!O17</f>
        <v>6842181.5237601399</v>
      </c>
      <c r="P22" s="87">
        <f>Package!P17</f>
        <v>9993.7442297171801</v>
      </c>
      <c r="Q22" s="89">
        <f>Package!Q17</f>
        <v>1.462744372989709E-3</v>
      </c>
    </row>
    <row r="23" spans="2:17" ht="15" thickBot="1">
      <c r="B23" s="423"/>
      <c r="C23" s="164" t="s">
        <v>66</v>
      </c>
      <c r="D23" s="155">
        <f>Package!D18</f>
        <v>45199310.791783534</v>
      </c>
      <c r="E23" s="149">
        <f>Package!E18</f>
        <v>7166303.3369840905</v>
      </c>
      <c r="F23" s="151">
        <f>Package!F18</f>
        <v>0.18842326222823497</v>
      </c>
      <c r="G23" s="152">
        <f>Package!G18</f>
        <v>13.309452248877724</v>
      </c>
      <c r="H23" s="153">
        <f>Package!H18</f>
        <v>1.0620018907741002</v>
      </c>
      <c r="I23" s="193">
        <f>Package!I18</f>
        <v>3.0085393987850235</v>
      </c>
      <c r="J23" s="194">
        <f>Package!J18</f>
        <v>0.20268853358409489</v>
      </c>
      <c r="K23" s="151">
        <f>Package!K18</f>
        <v>7.2237814239489259E-2</v>
      </c>
      <c r="L23" s="154">
        <f>Package!L18</f>
        <v>135983907.31500986</v>
      </c>
      <c r="M23" s="150">
        <f>Package!M18</f>
        <v>29268960.441767469</v>
      </c>
      <c r="N23" s="151">
        <f>Package!N18</f>
        <v>0.27427236108296599</v>
      </c>
      <c r="O23" s="155">
        <f>Package!O18</f>
        <v>37704399.650640786</v>
      </c>
      <c r="P23" s="149">
        <f>Package!P18</f>
        <v>7702559.2960420735</v>
      </c>
      <c r="Q23" s="151">
        <f>Package!Q18</f>
        <v>0.25673622701153453</v>
      </c>
    </row>
    <row r="24" spans="2:17">
      <c r="B24" s="424" t="s">
        <v>74</v>
      </c>
      <c r="C24" s="168" t="s">
        <v>75</v>
      </c>
      <c r="D24" s="127">
        <f>Flavor!D42</f>
        <v>28785574.240191467</v>
      </c>
      <c r="E24" s="121">
        <f>Flavor!E42</f>
        <v>731605.88940842822</v>
      </c>
      <c r="F24" s="123">
        <f>Flavor!F42</f>
        <v>2.6078516959188332E-2</v>
      </c>
      <c r="G24" s="124">
        <f>Flavor!G42</f>
        <v>8.4762404358607544</v>
      </c>
      <c r="H24" s="125">
        <f>Flavor!H42</f>
        <v>-0.55774366682601162</v>
      </c>
      <c r="I24" s="195">
        <f>Flavor!I42</f>
        <v>2.95949534120281</v>
      </c>
      <c r="J24" s="196">
        <f>Flavor!J42</f>
        <v>8.2866947618875919E-2</v>
      </c>
      <c r="K24" s="123">
        <f>Flavor!K42</f>
        <v>2.8806969924827043E-2</v>
      </c>
      <c r="L24" s="126">
        <f>Flavor!L42</f>
        <v>85190772.857694268</v>
      </c>
      <c r="M24" s="122">
        <f>Flavor!M42</f>
        <v>4489930.9471267313</v>
      </c>
      <c r="N24" s="123">
        <f>Flavor!N42</f>
        <v>5.5636729937742921E-2</v>
      </c>
      <c r="O24" s="127">
        <f>Flavor!O42</f>
        <v>33904612.532902062</v>
      </c>
      <c r="P24" s="121">
        <f>Flavor!P42</f>
        <v>214251.04659644514</v>
      </c>
      <c r="Q24" s="123">
        <f>Flavor!Q42</f>
        <v>6.3594166742180379E-3</v>
      </c>
    </row>
    <row r="25" spans="2:17">
      <c r="B25" s="422"/>
      <c r="C25" s="163" t="s">
        <v>76</v>
      </c>
      <c r="D25" s="88">
        <f>Flavor!D43</f>
        <v>52570902.713554122</v>
      </c>
      <c r="E25" s="87">
        <f>Flavor!E43</f>
        <v>-623877.08053079247</v>
      </c>
      <c r="F25" s="89">
        <f>Flavor!F43</f>
        <v>-1.1728163608267545E-2</v>
      </c>
      <c r="G25" s="106">
        <f>Flavor!G43</f>
        <v>15.480101512380507</v>
      </c>
      <c r="H25" s="92">
        <f>Flavor!H43</f>
        <v>-1.6497672105330885</v>
      </c>
      <c r="I25" s="191">
        <f>Flavor!I43</f>
        <v>2.623985569990102</v>
      </c>
      <c r="J25" s="192">
        <f>Flavor!J43</f>
        <v>0.14714208754435498</v>
      </c>
      <c r="K25" s="89">
        <f>Flavor!K43</f>
        <v>5.9407099635969018E-2</v>
      </c>
      <c r="L25" s="90">
        <f>Flavor!L43</f>
        <v>137945290.12171951</v>
      </c>
      <c r="M25" s="91">
        <f>Flavor!M43</f>
        <v>6190146.4886035621</v>
      </c>
      <c r="N25" s="89">
        <f>Flavor!N43</f>
        <v>4.6982199843678074E-2</v>
      </c>
      <c r="O25" s="88">
        <f>Flavor!O43</f>
        <v>42338137.072394252</v>
      </c>
      <c r="P25" s="87">
        <f>Flavor!P43</f>
        <v>3337736.7399577871</v>
      </c>
      <c r="Q25" s="89">
        <f>Flavor!Q43</f>
        <v>8.5582114837467596E-2</v>
      </c>
    </row>
    <row r="26" spans="2:17">
      <c r="B26" s="422"/>
      <c r="C26" s="163" t="s">
        <v>77</v>
      </c>
      <c r="D26" s="88">
        <f>Flavor!D44</f>
        <v>55474745.624425203</v>
      </c>
      <c r="E26" s="87">
        <f>Flavor!E44</f>
        <v>4911889.2301810086</v>
      </c>
      <c r="F26" s="89">
        <f>Flavor!F44</f>
        <v>9.7144219699189141E-2</v>
      </c>
      <c r="G26" s="106">
        <f>Flavor!G44</f>
        <v>16.335171155776624</v>
      </c>
      <c r="H26" s="92">
        <f>Flavor!H44</f>
        <v>5.2838647930681049E-2</v>
      </c>
      <c r="I26" s="191">
        <f>Flavor!I44</f>
        <v>2.9621447856222045</v>
      </c>
      <c r="J26" s="192">
        <f>Flavor!J44</f>
        <v>0.11706269601084252</v>
      </c>
      <c r="K26" s="89">
        <f>Flavor!K44</f>
        <v>4.1145630362754586E-2</v>
      </c>
      <c r="L26" s="90">
        <f>Flavor!L44</f>
        <v>164324228.48510933</v>
      </c>
      <c r="M26" s="91">
        <f>Flavor!M44</f>
        <v>20468751.358253837</v>
      </c>
      <c r="N26" s="89">
        <f>Flavor!N44</f>
        <v>0.14228691021756482</v>
      </c>
      <c r="O26" s="88">
        <f>Flavor!O44</f>
        <v>48640956.535639524</v>
      </c>
      <c r="P26" s="87">
        <f>Flavor!P44</f>
        <v>4350536.1200952977</v>
      </c>
      <c r="Q26" s="89">
        <f>Flavor!Q44</f>
        <v>9.8227474006284829E-2</v>
      </c>
    </row>
    <row r="27" spans="2:17">
      <c r="B27" s="422"/>
      <c r="C27" s="163" t="s">
        <v>78</v>
      </c>
      <c r="D27" s="88">
        <f>Flavor!D45</f>
        <v>7857349.7131463299</v>
      </c>
      <c r="E27" s="87">
        <f>Flavor!E45</f>
        <v>612034.29758558981</v>
      </c>
      <c r="F27" s="89">
        <f>Flavor!F45</f>
        <v>8.4473106066731862E-2</v>
      </c>
      <c r="G27" s="106">
        <f>Flavor!G45</f>
        <v>2.3136861818889609</v>
      </c>
      <c r="H27" s="92">
        <f>Flavor!H45</f>
        <v>-1.9461965449707463E-2</v>
      </c>
      <c r="I27" s="191">
        <f>Flavor!I45</f>
        <v>3.2370525322200789</v>
      </c>
      <c r="J27" s="192">
        <f>Flavor!J45</f>
        <v>0.34271026031256824</v>
      </c>
      <c r="K27" s="89">
        <f>Flavor!K45</f>
        <v>0.11840695678562774</v>
      </c>
      <c r="L27" s="90">
        <f>Flavor!L45</f>
        <v>25434653.785479039</v>
      </c>
      <c r="M27" s="91">
        <f>Flavor!M45</f>
        <v>4464231.1049184576</v>
      </c>
      <c r="N27" s="89">
        <f>Flavor!N45</f>
        <v>0.21288226627195098</v>
      </c>
      <c r="O27" s="88">
        <f>Flavor!O45</f>
        <v>8683630.0431001186</v>
      </c>
      <c r="P27" s="87">
        <f>Flavor!P45</f>
        <v>1301159.8630356602</v>
      </c>
      <c r="Q27" s="89">
        <f>Flavor!Q45</f>
        <v>0.17624993143206974</v>
      </c>
    </row>
    <row r="28" spans="2:17">
      <c r="B28" s="422"/>
      <c r="C28" s="163" t="s">
        <v>79</v>
      </c>
      <c r="D28" s="88">
        <f>Flavor!D46</f>
        <v>66594999.042784527</v>
      </c>
      <c r="E28" s="87">
        <f>Flavor!E46</f>
        <v>10496593.032310337</v>
      </c>
      <c r="F28" s="89">
        <f>Flavor!F46</f>
        <v>0.18711036157338423</v>
      </c>
      <c r="G28" s="106">
        <f>Flavor!G46</f>
        <v>19.609656524566308</v>
      </c>
      <c r="H28" s="92">
        <f>Flavor!H46</f>
        <v>1.5447574076987287</v>
      </c>
      <c r="I28" s="191">
        <f>Flavor!I46</f>
        <v>2.6829445837105284</v>
      </c>
      <c r="J28" s="192">
        <f>Flavor!J46</f>
        <v>0.11745129412918809</v>
      </c>
      <c r="K28" s="89">
        <f>Flavor!K46</f>
        <v>4.5781173782900371E-2</v>
      </c>
      <c r="L28" s="90">
        <f>Flavor!L46</f>
        <v>178670691.98404658</v>
      </c>
      <c r="M28" s="91">
        <f>Flavor!M46</f>
        <v>34750607.807965517</v>
      </c>
      <c r="N28" s="89">
        <f>Flavor!N46</f>
        <v>0.24145766733605711</v>
      </c>
      <c r="O28" s="88">
        <f>Flavor!O46</f>
        <v>41296963.461002707</v>
      </c>
      <c r="P28" s="87">
        <f>Flavor!P46</f>
        <v>6039198.3409387618</v>
      </c>
      <c r="Q28" s="89">
        <f>Flavor!Q46</f>
        <v>0.17128704330445688</v>
      </c>
    </row>
    <row r="29" spans="2:17">
      <c r="B29" s="422"/>
      <c r="C29" s="163" t="s">
        <v>80</v>
      </c>
      <c r="D29" s="88">
        <f>Flavor!D47</f>
        <v>11630714.896442216</v>
      </c>
      <c r="E29" s="87">
        <f>Flavor!E47</f>
        <v>386788.60252112709</v>
      </c>
      <c r="F29" s="89">
        <f>Flavor!F47</f>
        <v>3.439978103825176E-2</v>
      </c>
      <c r="G29" s="106">
        <f>Flavor!G47</f>
        <v>3.4247965693018529</v>
      </c>
      <c r="H29" s="92">
        <f>Flavor!H47</f>
        <v>-0.19599069761718235</v>
      </c>
      <c r="I29" s="191">
        <f>Flavor!I47</f>
        <v>3.0357824689324899</v>
      </c>
      <c r="J29" s="192">
        <f>Flavor!J47</f>
        <v>0.20651010738695286</v>
      </c>
      <c r="K29" s="89">
        <f>Flavor!K47</f>
        <v>7.2990536433948441E-2</v>
      </c>
      <c r="L29" s="90">
        <f>Flavor!L47</f>
        <v>35308320.383771241</v>
      </c>
      <c r="M29" s="91">
        <f>Flavor!M47</f>
        <v>3496190.4851251617</v>
      </c>
      <c r="N29" s="89">
        <f>Flavor!N47</f>
        <v>0.10990117594339256</v>
      </c>
      <c r="O29" s="88">
        <f>Flavor!O47</f>
        <v>21750137.347125411</v>
      </c>
      <c r="P29" s="87">
        <f>Flavor!P47</f>
        <v>1737652.8963771462</v>
      </c>
      <c r="Q29" s="89">
        <f>Flavor!Q47</f>
        <v>8.6828444546882613E-2</v>
      </c>
    </row>
    <row r="30" spans="2:17">
      <c r="B30" s="422"/>
      <c r="C30" s="163" t="s">
        <v>81</v>
      </c>
      <c r="D30" s="88">
        <f>Flavor!D48</f>
        <v>1402957.553228548</v>
      </c>
      <c r="E30" s="87">
        <f>Flavor!E48</f>
        <v>410183.92884801631</v>
      </c>
      <c r="F30" s="89">
        <f>Flavor!F48</f>
        <v>0.41316964791843841</v>
      </c>
      <c r="G30" s="106">
        <f>Flavor!G48</f>
        <v>0.41311684259778686</v>
      </c>
      <c r="H30" s="92">
        <f>Flavor!H48</f>
        <v>9.3422280029061611E-2</v>
      </c>
      <c r="I30" s="191">
        <f>Flavor!I48</f>
        <v>3.7890646461785722</v>
      </c>
      <c r="J30" s="192">
        <f>Flavor!J48</f>
        <v>0.26783647074307027</v>
      </c>
      <c r="K30" s="89">
        <f>Flavor!K48</f>
        <v>7.606336692734901E-2</v>
      </c>
      <c r="L30" s="90">
        <f>Flavor!L48</f>
        <v>5315896.8650274836</v>
      </c>
      <c r="M30" s="91">
        <f>Flavor!M48</f>
        <v>1820114.4070295333</v>
      </c>
      <c r="N30" s="89">
        <f>Flavor!N48</f>
        <v>0.52066008937865105</v>
      </c>
      <c r="O30" s="88">
        <f>Flavor!O48</f>
        <v>2534403.3001241684</v>
      </c>
      <c r="P30" s="87">
        <f>Flavor!P48</f>
        <v>647965.12120295083</v>
      </c>
      <c r="Q30" s="89">
        <f>Flavor!Q48</f>
        <v>0.34348600894702919</v>
      </c>
    </row>
    <row r="31" spans="2:17">
      <c r="B31" s="422"/>
      <c r="C31" s="163" t="s">
        <v>82</v>
      </c>
      <c r="D31" s="88">
        <f>Flavor!D49</f>
        <v>7481650.1447236845</v>
      </c>
      <c r="E31" s="87">
        <f>Flavor!E49</f>
        <v>-32179.25780241657</v>
      </c>
      <c r="F31" s="89">
        <f>Flavor!F49</f>
        <v>-4.2826708031989801E-3</v>
      </c>
      <c r="G31" s="106">
        <f>Flavor!G49</f>
        <v>2.2030571617058885</v>
      </c>
      <c r="H31" s="92">
        <f>Flavor!H49</f>
        <v>-0.2165582924773175</v>
      </c>
      <c r="I31" s="191">
        <f>Flavor!I49</f>
        <v>3.2369336690332453</v>
      </c>
      <c r="J31" s="192">
        <f>Flavor!J49</f>
        <v>0.13324639171560593</v>
      </c>
      <c r="K31" s="89">
        <f>Flavor!K49</f>
        <v>4.29316422080913E-2</v>
      </c>
      <c r="L31" s="90">
        <f>Flavor!L49</f>
        <v>24217605.253383547</v>
      </c>
      <c r="M31" s="91">
        <f>Flavor!M49</f>
        <v>897028.53282808885</v>
      </c>
      <c r="N31" s="89">
        <f>Flavor!N49</f>
        <v>3.8465109314274416E-2</v>
      </c>
      <c r="O31" s="88">
        <f>Flavor!O49</f>
        <v>13824275.768065453</v>
      </c>
      <c r="P31" s="87">
        <f>Flavor!P49</f>
        <v>-289017.28294838406</v>
      </c>
      <c r="Q31" s="89">
        <f>Flavor!Q49</f>
        <v>-2.0478373254470356E-2</v>
      </c>
    </row>
    <row r="32" spans="2:17">
      <c r="B32" s="422"/>
      <c r="C32" s="163" t="s">
        <v>83</v>
      </c>
      <c r="D32" s="88">
        <f>Flavor!D50</f>
        <v>2813014.124686542</v>
      </c>
      <c r="E32" s="87">
        <f>Flavor!E50</f>
        <v>-196516.71172145894</v>
      </c>
      <c r="F32" s="89">
        <f>Flavor!F50</f>
        <v>-6.5298122000972667E-2</v>
      </c>
      <c r="G32" s="106">
        <f>Flavor!G50</f>
        <v>0.82832407202854941</v>
      </c>
      <c r="H32" s="92">
        <f>Flavor!H50</f>
        <v>-0.14080989834953506</v>
      </c>
      <c r="I32" s="191">
        <f>Flavor!I50</f>
        <v>2.5992250058705673</v>
      </c>
      <c r="J32" s="192">
        <f>Flavor!J50</f>
        <v>8.3959005789153274E-2</v>
      </c>
      <c r="K32" s="89">
        <f>Flavor!K50</f>
        <v>3.3379772074379289E-2</v>
      </c>
      <c r="L32" s="90">
        <f>Flavor!L50</f>
        <v>7311656.6547523662</v>
      </c>
      <c r="M32" s="91">
        <f>Flavor!M50</f>
        <v>-258113.93426125869</v>
      </c>
      <c r="N32" s="89">
        <f>Flavor!N50</f>
        <v>-3.4097986355870802E-2</v>
      </c>
      <c r="O32" s="88">
        <f>Flavor!O50</f>
        <v>2233965.2649348974</v>
      </c>
      <c r="P32" s="87">
        <f>Flavor!P50</f>
        <v>-130610.56646788865</v>
      </c>
      <c r="Q32" s="89">
        <f>Flavor!Q50</f>
        <v>-5.5236361944207071E-2</v>
      </c>
    </row>
    <row r="33" spans="2:17">
      <c r="B33" s="422"/>
      <c r="C33" s="163" t="s">
        <v>84</v>
      </c>
      <c r="D33" s="88">
        <f>Flavor!D51</f>
        <v>3126928.5926532168</v>
      </c>
      <c r="E33" s="87">
        <f>Flavor!E51</f>
        <v>-178030.31053437339</v>
      </c>
      <c r="F33" s="89">
        <f>Flavor!F51</f>
        <v>-5.3867632170150573E-2</v>
      </c>
      <c r="G33" s="106">
        <f>Flavor!G51</f>
        <v>0.92075976514964464</v>
      </c>
      <c r="H33" s="92">
        <f>Flavor!H51</f>
        <v>-0.14350842743197334</v>
      </c>
      <c r="I33" s="191">
        <f>Flavor!I51</f>
        <v>3.3244823527916543</v>
      </c>
      <c r="J33" s="192">
        <f>Flavor!J51</f>
        <v>7.9827220015897371E-2</v>
      </c>
      <c r="K33" s="89">
        <f>Flavor!K51</f>
        <v>2.4602682488356259E-2</v>
      </c>
      <c r="L33" s="90">
        <f>Flavor!L51</f>
        <v>10395418.924715262</v>
      </c>
      <c r="M33" s="91">
        <f>Flavor!M51</f>
        <v>-328032.9441252891</v>
      </c>
      <c r="N33" s="89">
        <f>Flavor!N51</f>
        <v>-3.0590237932476207E-2</v>
      </c>
      <c r="O33" s="88">
        <f>Flavor!O51</f>
        <v>6687180.3515456915</v>
      </c>
      <c r="P33" s="87">
        <f>Flavor!P51</f>
        <v>-482567.14928698167</v>
      </c>
      <c r="Q33" s="89">
        <f>Flavor!Q51</f>
        <v>-6.7306017294324214E-2</v>
      </c>
    </row>
    <row r="34" spans="2:17">
      <c r="B34" s="422"/>
      <c r="C34" s="163" t="s">
        <v>85</v>
      </c>
      <c r="D34" s="88">
        <f>Flavor!D52</f>
        <v>1069209.911978812</v>
      </c>
      <c r="E34" s="87">
        <f>Flavor!E52</f>
        <v>465466.81381152966</v>
      </c>
      <c r="F34" s="89">
        <f>Flavor!F52</f>
        <v>0.77096833938888409</v>
      </c>
      <c r="G34" s="106">
        <f>Flavor!G52</f>
        <v>0.31484104554301368</v>
      </c>
      <c r="H34" s="92">
        <f>Flavor!H52</f>
        <v>0.1204227200230219</v>
      </c>
      <c r="I34" s="191">
        <f>Flavor!I52</f>
        <v>3.4398509528999486</v>
      </c>
      <c r="J34" s="192">
        <f>Flavor!J52</f>
        <v>0.29852544610552201</v>
      </c>
      <c r="K34" s="89">
        <f>Flavor!K52</f>
        <v>9.5031681836166365E-2</v>
      </c>
      <c r="L34" s="90">
        <f>Flavor!L52</f>
        <v>3677922.7345703864</v>
      </c>
      <c r="M34" s="91">
        <f>Flavor!M52</f>
        <v>1781369.1407464109</v>
      </c>
      <c r="N34" s="89">
        <f>Flavor!N52</f>
        <v>0.93926643915961228</v>
      </c>
      <c r="O34" s="88">
        <f>Flavor!O52</f>
        <v>1875844.4543420076</v>
      </c>
      <c r="P34" s="87">
        <f>Flavor!P52</f>
        <v>993628.49129947275</v>
      </c>
      <c r="Q34" s="89">
        <f>Flavor!Q52</f>
        <v>1.1262871370777567</v>
      </c>
    </row>
    <row r="35" spans="2:17">
      <c r="B35" s="422"/>
      <c r="C35" s="163" t="s">
        <v>86</v>
      </c>
      <c r="D35" s="88">
        <f>Flavor!D53</f>
        <v>3436517.6974664917</v>
      </c>
      <c r="E35" s="87">
        <f>Flavor!E53</f>
        <v>138056.11906631012</v>
      </c>
      <c r="F35" s="89">
        <f>Flavor!F53</f>
        <v>4.185469976984544E-2</v>
      </c>
      <c r="G35" s="106">
        <f>Flavor!G53</f>
        <v>1.011921805789302</v>
      </c>
      <c r="H35" s="92">
        <f>Flavor!H53</f>
        <v>-5.0254107792585545E-2</v>
      </c>
      <c r="I35" s="191">
        <f>Flavor!I53</f>
        <v>2.9038787311452836</v>
      </c>
      <c r="J35" s="192">
        <f>Flavor!J53</f>
        <v>0.22154163128099569</v>
      </c>
      <c r="K35" s="89">
        <f>Flavor!K53</f>
        <v>8.2592762592071114E-2</v>
      </c>
      <c r="L35" s="90">
        <f>Flavor!L53</f>
        <v>9979230.6508773081</v>
      </c>
      <c r="M35" s="91">
        <f>Flavor!M53</f>
        <v>1131644.786657583</v>
      </c>
      <c r="N35" s="89">
        <f>Flavor!N53</f>
        <v>0.12790435764336983</v>
      </c>
      <c r="O35" s="88">
        <f>Flavor!O53</f>
        <v>4987598.3003121614</v>
      </c>
      <c r="P35" s="87">
        <f>Flavor!P53</f>
        <v>262079.78100473527</v>
      </c>
      <c r="Q35" s="89">
        <f>Flavor!Q53</f>
        <v>5.5460534105185519E-2</v>
      </c>
    </row>
    <row r="36" spans="2:17" ht="15" thickBot="1">
      <c r="B36" s="425"/>
      <c r="C36" s="169" t="s">
        <v>87</v>
      </c>
      <c r="D36" s="155">
        <f>Flavor!D54</f>
        <v>2158750.7751890249</v>
      </c>
      <c r="E36" s="149">
        <f>Flavor!E54</f>
        <v>585751.21303158137</v>
      </c>
      <c r="F36" s="151">
        <f>Flavor!F54</f>
        <v>0.37237849718673527</v>
      </c>
      <c r="G36" s="152">
        <f>Flavor!G54</f>
        <v>0.6356687714103163</v>
      </c>
      <c r="H36" s="153">
        <f>Flavor!H54</f>
        <v>0.12912891721293507</v>
      </c>
      <c r="I36" s="193">
        <f>Flavor!I54</f>
        <v>3.0368307433790509</v>
      </c>
      <c r="J36" s="194">
        <f>Flavor!J54</f>
        <v>0.42824036757739359</v>
      </c>
      <c r="K36" s="151">
        <f>Flavor!K54</f>
        <v>0.1641654326221261</v>
      </c>
      <c r="L36" s="154">
        <f>Flavor!L54</f>
        <v>6555760.7213873891</v>
      </c>
      <c r="M36" s="150">
        <f>Flavor!M54</f>
        <v>2452449.2024032613</v>
      </c>
      <c r="N36" s="151">
        <f>Flavor!N54</f>
        <v>0.59767560689869903</v>
      </c>
      <c r="O36" s="155">
        <f>Flavor!O54</f>
        <v>5052028.608091712</v>
      </c>
      <c r="P36" s="149">
        <f>Flavor!P54</f>
        <v>1315756.3539322512</v>
      </c>
      <c r="Q36" s="151">
        <f>Flavor!Q54</f>
        <v>0.35215751541324802</v>
      </c>
    </row>
    <row r="37" spans="2:17">
      <c r="B37" s="421" t="s">
        <v>88</v>
      </c>
      <c r="C37" s="241" t="s">
        <v>137</v>
      </c>
      <c r="D37" s="127">
        <f>Fat!D15</f>
        <v>81733663.019384935</v>
      </c>
      <c r="E37" s="121">
        <f>Fat!E15</f>
        <v>12522683.593280464</v>
      </c>
      <c r="F37" s="123">
        <f>Fat!F15</f>
        <v>0.18093492820240678</v>
      </c>
      <c r="G37" s="124">
        <f>Fat!G15</f>
        <v>24.06740868447303</v>
      </c>
      <c r="H37" s="125">
        <f>Fat!H15</f>
        <v>1.7799775428692506</v>
      </c>
      <c r="I37" s="195">
        <f>Fat!I15</f>
        <v>3.2280217332022962</v>
      </c>
      <c r="J37" s="196">
        <f>Fat!J15</f>
        <v>0.16264653234976922</v>
      </c>
      <c r="K37" s="123">
        <f>Fat!K15</f>
        <v>5.3059257576212784E-2</v>
      </c>
      <c r="L37" s="126">
        <f>Fat!L15</f>
        <v>263838040.56080738</v>
      </c>
      <c r="M37" s="122">
        <f>Fat!M15</f>
        <v>51680420.60131228</v>
      </c>
      <c r="N37" s="123">
        <f>Fat!N15</f>
        <v>0.24359445873864463</v>
      </c>
      <c r="O37" s="127">
        <f>Fat!O15</f>
        <v>83846281.184526086</v>
      </c>
      <c r="P37" s="121">
        <f>Fat!P15</f>
        <v>14371038.873240471</v>
      </c>
      <c r="Q37" s="123">
        <f>Fat!Q15</f>
        <v>0.20685122347397741</v>
      </c>
    </row>
    <row r="38" spans="2:17">
      <c r="B38" s="422"/>
      <c r="C38" s="242" t="s">
        <v>90</v>
      </c>
      <c r="D38" s="88">
        <f>Fat!D16</f>
        <v>6725681.6124672163</v>
      </c>
      <c r="E38" s="87">
        <f>Fat!E16</f>
        <v>741415.1541897906</v>
      </c>
      <c r="F38" s="89">
        <f>Fat!F16</f>
        <v>0.12389407446325633</v>
      </c>
      <c r="G38" s="106">
        <f>Fat!G16</f>
        <v>1.9804536107784998</v>
      </c>
      <c r="H38" s="92">
        <f>Fat!H16</f>
        <v>5.3390481087225883E-2</v>
      </c>
      <c r="I38" s="191">
        <f>Fat!I16</f>
        <v>3.6454842140117547</v>
      </c>
      <c r="J38" s="192">
        <f>Fat!J16</f>
        <v>0.1579822102466153</v>
      </c>
      <c r="K38" s="89">
        <f>Fat!K16</f>
        <v>4.5299532466520805E-2</v>
      </c>
      <c r="L38" s="90">
        <f>Fat!L16</f>
        <v>24518366.14671836</v>
      </c>
      <c r="M38" s="91">
        <f>Fat!M16</f>
        <v>3648224.8824113235</v>
      </c>
      <c r="N38" s="89">
        <f>Fat!N16</f>
        <v>0.1748059505783349</v>
      </c>
      <c r="O38" s="88">
        <f>Fat!O16</f>
        <v>9431275.6837433577</v>
      </c>
      <c r="P38" s="87">
        <f>Fat!P16</f>
        <v>1435794.1159196235</v>
      </c>
      <c r="Q38" s="89">
        <f>Fat!Q16</f>
        <v>0.17957568956167677</v>
      </c>
    </row>
    <row r="39" spans="2:17">
      <c r="B39" s="422"/>
      <c r="C39" s="242" t="s">
        <v>53</v>
      </c>
      <c r="D39" s="88">
        <f>Fat!D17</f>
        <v>126181210.37834056</v>
      </c>
      <c r="E39" s="87">
        <f>Fat!E17</f>
        <v>5374399.9523063749</v>
      </c>
      <c r="F39" s="89">
        <f>Fat!F17</f>
        <v>4.4487557724214012E-2</v>
      </c>
      <c r="G39" s="106">
        <f>Fat!G17</f>
        <v>37.155495621880235</v>
      </c>
      <c r="H39" s="92">
        <f>Fat!H17</f>
        <v>-1.7469081749296649</v>
      </c>
      <c r="I39" s="191">
        <f>Fat!I17</f>
        <v>2.7304962629998557</v>
      </c>
      <c r="J39" s="192">
        <f>Fat!J17</f>
        <v>9.4861880500106466E-2</v>
      </c>
      <c r="K39" s="89">
        <f>Fat!K17</f>
        <v>3.5992048491238521E-2</v>
      </c>
      <c r="L39" s="90">
        <f>Fat!L17</f>
        <v>344537323.39885747</v>
      </c>
      <c r="M39" s="91">
        <f>Fat!M17</f>
        <v>26134740.199872613</v>
      </c>
      <c r="N39" s="89">
        <f>Fat!N17</f>
        <v>8.2080804550319159E-2</v>
      </c>
      <c r="O39" s="88">
        <f>Fat!O17</f>
        <v>139537792.08429521</v>
      </c>
      <c r="P39" s="87">
        <f>Fat!P17</f>
        <v>5667507.6545479596</v>
      </c>
      <c r="Q39" s="89">
        <f>Fat!Q17</f>
        <v>4.2335815440223155E-2</v>
      </c>
    </row>
    <row r="40" spans="2:17" ht="15" thickBot="1">
      <c r="B40" s="423"/>
      <c r="C40" s="243" t="s">
        <v>15</v>
      </c>
      <c r="D40" s="120">
        <f>Fat!D18</f>
        <v>124844095.10512742</v>
      </c>
      <c r="E40" s="114">
        <f>Fat!E18</f>
        <v>10466960.041562915</v>
      </c>
      <c r="F40" s="116">
        <f>Fat!F18</f>
        <v>9.1512696447117292E-2</v>
      </c>
      <c r="G40" s="117">
        <f>Fat!G18</f>
        <v>36.761766789109842</v>
      </c>
      <c r="H40" s="118">
        <f>Fat!H18</f>
        <v>-7.0142584818647435E-2</v>
      </c>
      <c r="I40" s="203">
        <f>Fat!I18</f>
        <v>2.8643140856570368</v>
      </c>
      <c r="J40" s="204">
        <f>Fat!J18</f>
        <v>0.10805958939120286</v>
      </c>
      <c r="K40" s="116">
        <f>Fat!K18</f>
        <v>3.9205229247735174E-2</v>
      </c>
      <c r="L40" s="119">
        <f>Fat!L18</f>
        <v>357592700.12072319</v>
      </c>
      <c r="M40" s="115">
        <f>Fat!M18</f>
        <v>42340207.33176893</v>
      </c>
      <c r="N40" s="116">
        <f>Fat!N18</f>
        <v>0.13430570193814004</v>
      </c>
      <c r="O40" s="120">
        <f>Fat!O18</f>
        <v>119540380.9106462</v>
      </c>
      <c r="P40" s="114">
        <f>Fat!P18</f>
        <v>4911738.5817033798</v>
      </c>
      <c r="Q40" s="116">
        <f>Fat!Q18</f>
        <v>4.2849138591456601E-2</v>
      </c>
    </row>
    <row r="41" spans="2:17" ht="15" hidden="1" thickBot="1">
      <c r="B41" s="424" t="s">
        <v>91</v>
      </c>
      <c r="C41" s="166" t="s">
        <v>92</v>
      </c>
      <c r="D41" s="136">
        <f>Organic!D6</f>
        <v>25079266.705801938</v>
      </c>
      <c r="E41" s="128">
        <f>Organic!E6</f>
        <v>2719385.7030999325</v>
      </c>
      <c r="F41" s="132">
        <f>Organic!F6</f>
        <v>0.12161897027856801</v>
      </c>
      <c r="G41" s="133">
        <f>Organic!G6</f>
        <v>7.3848759374980837</v>
      </c>
      <c r="H41" s="134">
        <f>Organic!H6</f>
        <v>0.18451101975768225</v>
      </c>
      <c r="I41" s="199">
        <f>Organic!I6</f>
        <v>3.1714140322018118</v>
      </c>
      <c r="J41" s="200">
        <f>Organic!J6</f>
        <v>0.19383992462191957</v>
      </c>
      <c r="K41" s="132">
        <f>Organic!K6</f>
        <v>6.5099949696791407E-2</v>
      </c>
      <c r="L41" s="135">
        <f>Organic!L6</f>
        <v>79536738.348111972</v>
      </c>
      <c r="M41" s="129">
        <f>Organic!M6</f>
        <v>12958535.625898965</v>
      </c>
      <c r="N41" s="132">
        <f>Organic!N6</f>
        <v>0.19463630882266977</v>
      </c>
      <c r="O41" s="136">
        <f>Organic!O6</f>
        <v>14012421.423392713</v>
      </c>
      <c r="P41" s="128">
        <f>Organic!P6</f>
        <v>1478151.2769204881</v>
      </c>
      <c r="Q41" s="132">
        <f>Organic!Q6</f>
        <v>0.11792878720876415</v>
      </c>
    </row>
    <row r="42" spans="2:17" hidden="1">
      <c r="B42" s="422"/>
      <c r="C42" s="170" t="s">
        <v>93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5" t="e">
        <f>#REF!</f>
        <v>#REF!</v>
      </c>
      <c r="J42" s="206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" hidden="1" thickBot="1">
      <c r="B43" s="425"/>
      <c r="C43" s="167" t="s">
        <v>94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1" t="e">
        <f>#REF!</f>
        <v>#REF!</v>
      </c>
      <c r="J43" s="202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421" t="s">
        <v>57</v>
      </c>
      <c r="C44" s="162" t="s">
        <v>95</v>
      </c>
      <c r="D44" s="127">
        <f>Size!D24</f>
        <v>60047367.095823608</v>
      </c>
      <c r="E44" s="121">
        <f>Size!E24</f>
        <v>1344635.1904413775</v>
      </c>
      <c r="F44" s="123">
        <f>Size!F24</f>
        <v>2.2905836692722864E-2</v>
      </c>
      <c r="G44" s="124">
        <f>Size!G24</f>
        <v>17.681631667223918</v>
      </c>
      <c r="H44" s="125">
        <f>Size!H24</f>
        <v>-1.2219166716942027</v>
      </c>
      <c r="I44" s="195">
        <f>Size!I24</f>
        <v>3.7076385862755075</v>
      </c>
      <c r="J44" s="196">
        <f>Size!J24</f>
        <v>0.17534316134978445</v>
      </c>
      <c r="K44" s="123">
        <f>Size!K24</f>
        <v>4.9640004658860482E-2</v>
      </c>
      <c r="L44" s="126">
        <f>Size!L24</f>
        <v>222633935.24872586</v>
      </c>
      <c r="M44" s="122">
        <f>Size!M24</f>
        <v>15278543.90870294</v>
      </c>
      <c r="N44" s="123">
        <f>Size!N24</f>
        <v>7.3682887191725194E-2</v>
      </c>
      <c r="O44" s="127">
        <f>Size!O24</f>
        <v>179447404.50622261</v>
      </c>
      <c r="P44" s="121">
        <f>Size!P24</f>
        <v>4088204.5386477113</v>
      </c>
      <c r="Q44" s="123">
        <f>Size!Q24</f>
        <v>2.331331654913827E-2</v>
      </c>
    </row>
    <row r="45" spans="2:17">
      <c r="B45" s="422"/>
      <c r="C45" s="163" t="s">
        <v>96</v>
      </c>
      <c r="D45" s="88">
        <f>Size!D25</f>
        <v>44735928.976390079</v>
      </c>
      <c r="E45" s="87">
        <f>Size!E25</f>
        <v>205221.08541533351</v>
      </c>
      <c r="F45" s="89">
        <f>Size!F25</f>
        <v>4.6085295997939134E-3</v>
      </c>
      <c r="G45" s="106">
        <f>Size!G25</f>
        <v>13.173004191663125</v>
      </c>
      <c r="H45" s="92">
        <f>Size!H25</f>
        <v>-1.1668461331920845</v>
      </c>
      <c r="I45" s="191">
        <f>Size!I25</f>
        <v>3.0216095799446552</v>
      </c>
      <c r="J45" s="192">
        <f>Size!J25</f>
        <v>7.5427279231552014E-2</v>
      </c>
      <c r="K45" s="89">
        <f>Size!K25</f>
        <v>2.5601701297742287E-2</v>
      </c>
      <c r="L45" s="90">
        <f>Size!L25</f>
        <v>135174511.56278396</v>
      </c>
      <c r="M45" s="91">
        <f>Size!M25</f>
        <v>3978928.1361688524</v>
      </c>
      <c r="N45" s="89">
        <f>Size!N25</f>
        <v>3.032821709577202E-2</v>
      </c>
      <c r="O45" s="88">
        <f>Size!O25</f>
        <v>27089845.435578465</v>
      </c>
      <c r="P45" s="87">
        <f>Size!P25</f>
        <v>-184813.58690937608</v>
      </c>
      <c r="Q45" s="89">
        <f>Size!Q25</f>
        <v>-6.7760182357182929E-3</v>
      </c>
    </row>
    <row r="46" spans="2:17">
      <c r="B46" s="422"/>
      <c r="C46" s="163" t="s">
        <v>97</v>
      </c>
      <c r="D46" s="88">
        <f>Size!D26</f>
        <v>77388290.26387535</v>
      </c>
      <c r="E46" s="87">
        <f>Size!E26</f>
        <v>1045694.3288709074</v>
      </c>
      <c r="F46" s="89">
        <f>Size!F26</f>
        <v>1.3697390245429654E-2</v>
      </c>
      <c r="G46" s="106">
        <f>Size!G26</f>
        <v>22.787864147622649</v>
      </c>
      <c r="H46" s="92">
        <f>Size!H26</f>
        <v>-1.7961016361492312</v>
      </c>
      <c r="I46" s="191">
        <f>Size!I26</f>
        <v>2.7320947800101623</v>
      </c>
      <c r="J46" s="192">
        <f>Size!J26</f>
        <v>0.14162789235451489</v>
      </c>
      <c r="K46" s="89">
        <f>Size!K26</f>
        <v>5.4672728313731524E-2</v>
      </c>
      <c r="L46" s="90">
        <f>Size!L26</f>
        <v>211432143.86384511</v>
      </c>
      <c r="M46" s="91">
        <f>Size!M26</f>
        <v>13669176.97654146</v>
      </c>
      <c r="N46" s="89">
        <f>Size!N26</f>
        <v>6.9118992254656647E-2</v>
      </c>
      <c r="O46" s="88">
        <f>Size!O26</f>
        <v>42057966.562388122</v>
      </c>
      <c r="P46" s="87">
        <f>Size!P26</f>
        <v>2107649.2383885309</v>
      </c>
      <c r="Q46" s="89">
        <f>Size!Q26</f>
        <v>5.2756758383052701E-2</v>
      </c>
    </row>
    <row r="47" spans="2:17">
      <c r="B47" s="422"/>
      <c r="C47" s="163" t="s">
        <v>98</v>
      </c>
      <c r="D47" s="88">
        <f>Size!D27</f>
        <v>89665401.077961773</v>
      </c>
      <c r="E47" s="87">
        <f>Size!E27</f>
        <v>10851191.031931669</v>
      </c>
      <c r="F47" s="89">
        <f>Size!F27</f>
        <v>0.13768064192477744</v>
      </c>
      <c r="G47" s="106">
        <f>Size!G27</f>
        <v>26.402999362559754</v>
      </c>
      <c r="H47" s="92">
        <f>Size!H27</f>
        <v>1.0231204192737131</v>
      </c>
      <c r="I47" s="191">
        <f>Size!I27</f>
        <v>2.4551290300604363</v>
      </c>
      <c r="J47" s="192">
        <f>Size!J27</f>
        <v>0.12026518690311594</v>
      </c>
      <c r="K47" s="89">
        <f>Size!K27</f>
        <v>5.1508436886190036E-2</v>
      </c>
      <c r="L47" s="90">
        <f>Size!L27</f>
        <v>220140129.17851627</v>
      </c>
      <c r="M47" s="91">
        <f>Size!M27</f>
        <v>36119679.815034151</v>
      </c>
      <c r="N47" s="89">
        <f>Size!N27</f>
        <v>0.19628079346600003</v>
      </c>
      <c r="O47" s="88">
        <f>Size!O27</f>
        <v>44583005.592694223</v>
      </c>
      <c r="P47" s="87">
        <f>Size!P27</f>
        <v>5307150.4302906469</v>
      </c>
      <c r="Q47" s="89">
        <f>Size!Q27</f>
        <v>0.13512501276791714</v>
      </c>
    </row>
    <row r="48" spans="2:17">
      <c r="B48" s="422"/>
      <c r="C48" s="163" t="s">
        <v>99</v>
      </c>
      <c r="D48" s="88">
        <f>Size!D28</f>
        <v>78466140.678416416</v>
      </c>
      <c r="E48" s="87">
        <f>Size!E28</f>
        <v>7705707.2397322357</v>
      </c>
      <c r="F48" s="89">
        <f>Size!F28</f>
        <v>0.10889853079276908</v>
      </c>
      <c r="G48" s="106">
        <f>Size!G28</f>
        <v>23.105249487630424</v>
      </c>
      <c r="H48" s="92">
        <f>Size!H28</f>
        <v>0.31886066765247278</v>
      </c>
      <c r="I48" s="191">
        <f>Size!I28</f>
        <v>3.8098688841653745</v>
      </c>
      <c r="J48" s="192">
        <f>Size!J28</f>
        <v>0.19277827573722206</v>
      </c>
      <c r="K48" s="89">
        <f>Size!K28</f>
        <v>5.3296501693386122E-2</v>
      </c>
      <c r="L48" s="90">
        <f>Size!L28</f>
        <v>298945707.83124167</v>
      </c>
      <c r="M48" s="91">
        <f>Size!M28</f>
        <v>42998808.591871709</v>
      </c>
      <c r="N48" s="89">
        <f>Size!N28</f>
        <v>0.16799894321695927</v>
      </c>
      <c r="O48" s="88">
        <f>Size!O28</f>
        <v>217631183.6921559</v>
      </c>
      <c r="P48" s="87">
        <f>Size!P28</f>
        <v>16669572.279364705</v>
      </c>
      <c r="Q48" s="89">
        <f>Size!Q28</f>
        <v>8.2949037690208768E-2</v>
      </c>
    </row>
    <row r="49" spans="2:17" ht="15" customHeight="1">
      <c r="B49" s="422"/>
      <c r="C49" s="163" t="s">
        <v>100</v>
      </c>
      <c r="D49" s="88">
        <f>Size!D29</f>
        <v>114692497.89595094</v>
      </c>
      <c r="E49" s="87">
        <f>Size!E29</f>
        <v>14690254.917891696</v>
      </c>
      <c r="F49" s="89">
        <f>Size!F29</f>
        <v>0.14689925426087469</v>
      </c>
      <c r="G49" s="106">
        <f>Size!G29</f>
        <v>33.772513281953806</v>
      </c>
      <c r="H49" s="92">
        <f>Size!H29</f>
        <v>1.5696298253040624</v>
      </c>
      <c r="I49" s="191">
        <f>Size!I29</f>
        <v>2.4515836811900051</v>
      </c>
      <c r="J49" s="192">
        <f>Size!J29</f>
        <v>0.11068022616624296</v>
      </c>
      <c r="K49" s="89">
        <f>Size!K29</f>
        <v>4.7280987145674254E-2</v>
      </c>
      <c r="L49" s="90">
        <f>Size!L29</f>
        <v>281178256.19663233</v>
      </c>
      <c r="M49" s="91">
        <f>Size!M29</f>
        <v>47082660.099167675</v>
      </c>
      <c r="N49" s="89">
        <f>Size!N29</f>
        <v>0.20112578315896648</v>
      </c>
      <c r="O49" s="88">
        <f>Size!O29</f>
        <v>55059045.600734532</v>
      </c>
      <c r="P49" s="87">
        <f>Size!P29</f>
        <v>6790871.5893819481</v>
      </c>
      <c r="Q49" s="89">
        <f>Size!Q29</f>
        <v>0.14069045967607452</v>
      </c>
    </row>
    <row r="50" spans="2:17" ht="15" thickBot="1">
      <c r="B50" s="423"/>
      <c r="C50" s="164" t="s">
        <v>101</v>
      </c>
      <c r="D50" s="155">
        <f>Size!D30</f>
        <v>146326011.5409525</v>
      </c>
      <c r="E50" s="149">
        <f>Size!E30</f>
        <v>6709496.5837159157</v>
      </c>
      <c r="F50" s="151">
        <f>Size!F30</f>
        <v>4.8056611252407927E-2</v>
      </c>
      <c r="G50" s="152">
        <f>Size!G30</f>
        <v>43.087361936657302</v>
      </c>
      <c r="H50" s="153">
        <f>Size!H30</f>
        <v>-1.8721732287482524</v>
      </c>
      <c r="I50" s="193">
        <f>Size!I30</f>
        <v>2.8044396336490274</v>
      </c>
      <c r="J50" s="194">
        <f>Size!J30</f>
        <v>0.10676205596225907</v>
      </c>
      <c r="K50" s="151">
        <f>Size!K30</f>
        <v>3.9575543365640634E-2</v>
      </c>
      <c r="L50" s="154">
        <f>Size!L30</f>
        <v>410362466.19923216</v>
      </c>
      <c r="M50" s="150">
        <f>Size!M30</f>
        <v>33722124.324325681</v>
      </c>
      <c r="N50" s="151">
        <f>Size!N30</f>
        <v>8.953402112067381E-2</v>
      </c>
      <c r="O50" s="155">
        <f>Size!O30</f>
        <v>79665500.570320427</v>
      </c>
      <c r="P50" s="149">
        <f>Size!P30</f>
        <v>2925635.3566647768</v>
      </c>
      <c r="Q50" s="151">
        <f>Size!Q30</f>
        <v>3.8124061705338622E-2</v>
      </c>
    </row>
    <row r="51" spans="2:17">
      <c r="B51" s="187"/>
      <c r="C51" s="159"/>
      <c r="D51" s="81"/>
      <c r="E51" s="81"/>
      <c r="F51" s="82"/>
      <c r="G51" s="83"/>
      <c r="H51" s="83"/>
      <c r="I51" s="207"/>
      <c r="J51" s="207"/>
      <c r="K51" s="82"/>
      <c r="L51" s="84"/>
      <c r="M51" s="84"/>
      <c r="N51" s="82"/>
      <c r="O51" s="81"/>
      <c r="P51" s="81"/>
      <c r="Q51" s="82"/>
    </row>
    <row r="52" spans="2:17" ht="23.4">
      <c r="B52" s="412" t="s">
        <v>129</v>
      </c>
      <c r="C52" s="412"/>
      <c r="D52" s="412"/>
      <c r="E52" s="412"/>
      <c r="F52" s="412"/>
      <c r="G52" s="412"/>
      <c r="H52" s="412"/>
      <c r="I52" s="412"/>
      <c r="J52" s="412"/>
      <c r="K52" s="412"/>
      <c r="L52" s="412"/>
      <c r="M52" s="412"/>
      <c r="N52" s="412"/>
      <c r="O52" s="412"/>
      <c r="P52" s="412"/>
      <c r="Q52" s="412"/>
    </row>
    <row r="53" spans="2:17">
      <c r="B53" s="413" t="s">
        <v>352</v>
      </c>
      <c r="C53" s="413"/>
      <c r="D53" s="413"/>
      <c r="E53" s="413"/>
      <c r="F53" s="413"/>
      <c r="G53" s="413"/>
      <c r="H53" s="413"/>
      <c r="I53" s="413"/>
      <c r="J53" s="413"/>
      <c r="K53" s="413"/>
      <c r="L53" s="413"/>
      <c r="M53" s="413"/>
      <c r="N53" s="413"/>
      <c r="O53" s="413"/>
      <c r="P53" s="413"/>
      <c r="Q53" s="413"/>
    </row>
    <row r="54" spans="2:17" ht="15" thickBot="1">
      <c r="B54" s="414" t="str">
        <f>'HOME PAGE'!H6</f>
        <v>LATEST 52 WEEKS ENDING 06-15-2025</v>
      </c>
      <c r="C54" s="414"/>
      <c r="D54" s="414"/>
      <c r="E54" s="414"/>
      <c r="F54" s="414"/>
      <c r="G54" s="414"/>
      <c r="H54" s="414"/>
      <c r="I54" s="414"/>
      <c r="J54" s="414"/>
      <c r="K54" s="414"/>
      <c r="L54" s="414"/>
      <c r="M54" s="414"/>
      <c r="N54" s="414"/>
      <c r="O54" s="414"/>
      <c r="P54" s="414"/>
      <c r="Q54" s="414"/>
    </row>
    <row r="55" spans="2:17">
      <c r="D55" s="419" t="s">
        <v>58</v>
      </c>
      <c r="E55" s="417"/>
      <c r="F55" s="418"/>
      <c r="G55" s="419" t="s">
        <v>20</v>
      </c>
      <c r="H55" s="420"/>
      <c r="I55" s="416" t="s">
        <v>21</v>
      </c>
      <c r="J55" s="417"/>
      <c r="K55" s="418"/>
      <c r="L55" s="419" t="s">
        <v>22</v>
      </c>
      <c r="M55" s="417"/>
      <c r="N55" s="420"/>
      <c r="O55" s="416" t="s">
        <v>23</v>
      </c>
      <c r="P55" s="417"/>
      <c r="Q55" s="420"/>
    </row>
    <row r="56" spans="2:17" ht="29.4" thickBot="1">
      <c r="B56" s="14"/>
      <c r="C56" s="158"/>
      <c r="D56" s="15" t="s">
        <v>19</v>
      </c>
      <c r="E56" s="16" t="s">
        <v>25</v>
      </c>
      <c r="F56" s="58" t="s">
        <v>26</v>
      </c>
      <c r="G56" s="15" t="s">
        <v>19</v>
      </c>
      <c r="H56" s="17" t="s">
        <v>25</v>
      </c>
      <c r="I56" s="18" t="s">
        <v>19</v>
      </c>
      <c r="J56" s="16" t="s">
        <v>25</v>
      </c>
      <c r="K56" s="58" t="s">
        <v>26</v>
      </c>
      <c r="L56" s="15" t="s">
        <v>19</v>
      </c>
      <c r="M56" s="16" t="s">
        <v>25</v>
      </c>
      <c r="N56" s="17" t="s">
        <v>26</v>
      </c>
      <c r="O56" s="18" t="s">
        <v>19</v>
      </c>
      <c r="P56" s="16" t="s">
        <v>25</v>
      </c>
      <c r="Q56" s="17" t="s">
        <v>26</v>
      </c>
    </row>
    <row r="57" spans="2:17" ht="15" thickBot="1">
      <c r="C57" s="340" t="s">
        <v>11</v>
      </c>
      <c r="D57" s="331">
        <f>'Segment Data'!D27</f>
        <v>4218054487.2972994</v>
      </c>
      <c r="E57" s="332">
        <f>'Segment Data'!E27</f>
        <v>372348081.49355841</v>
      </c>
      <c r="F57" s="333">
        <f>'Segment Data'!F27</f>
        <v>9.6821764899065091E-2</v>
      </c>
      <c r="G57" s="334">
        <f>'Segment Data'!G27</f>
        <v>99.962623957743645</v>
      </c>
      <c r="H57" s="335">
        <f>'Segment Data'!H27</f>
        <v>1.7477413773320905E-2</v>
      </c>
      <c r="I57" s="336">
        <f>'Segment Data'!I27</f>
        <v>2.8391974775792628</v>
      </c>
      <c r="J57" s="337">
        <f>'Segment Data'!J27</f>
        <v>7.2495355428720654E-2</v>
      </c>
      <c r="K57" s="333">
        <f>'Segment Data'!K27</f>
        <v>2.6202804721301338E-2</v>
      </c>
      <c r="L57" s="338">
        <f>'Segment Data'!L27</f>
        <v>11975889660.626383</v>
      </c>
      <c r="M57" s="339">
        <f>'Segment Data'!M27</f>
        <v>1335965586.5212383</v>
      </c>
      <c r="N57" s="333">
        <f>'Segment Data'!N27</f>
        <v>0.12556157141878832</v>
      </c>
      <c r="O57" s="331">
        <f>'Segment Data'!O27</f>
        <v>4408007332.9643259</v>
      </c>
      <c r="P57" s="332">
        <f>'Segment Data'!P27</f>
        <v>306150734.45170689</v>
      </c>
      <c r="Q57" s="333">
        <f>'Segment Data'!Q27</f>
        <v>7.4637112999689142E-2</v>
      </c>
    </row>
    <row r="58" spans="2:17">
      <c r="B58" s="428" t="s">
        <v>54</v>
      </c>
      <c r="C58" s="163" t="s">
        <v>138</v>
      </c>
      <c r="D58" s="88">
        <f>'Segment Data'!D28</f>
        <v>74640435.435077384</v>
      </c>
      <c r="E58" s="87">
        <f>'Segment Data'!E28</f>
        <v>10099377.970002152</v>
      </c>
      <c r="F58" s="89">
        <f>'Segment Data'!F28</f>
        <v>0.15647989615706523</v>
      </c>
      <c r="G58" s="106">
        <f>'Segment Data'!G28</f>
        <v>1.7688851108748125</v>
      </c>
      <c r="H58" s="92">
        <f>'Segment Data'!H28</f>
        <v>9.1542962052714394E-2</v>
      </c>
      <c r="I58" s="191">
        <f>'Segment Data'!I28</f>
        <v>4.7662838319553087</v>
      </c>
      <c r="J58" s="192">
        <f>'Segment Data'!J28</f>
        <v>-0.10305136689798289</v>
      </c>
      <c r="K58" s="89">
        <f>'Segment Data'!K28</f>
        <v>-2.1163333943872063E-2</v>
      </c>
      <c r="L58" s="90">
        <f>'Segment Data'!L28</f>
        <v>355757500.62431341</v>
      </c>
      <c r="M58" s="91">
        <f>'Segment Data'!M28</f>
        <v>41485457.738409579</v>
      </c>
      <c r="N58" s="89">
        <f>'Segment Data'!N28</f>
        <v>0.13200492591531865</v>
      </c>
      <c r="O58" s="88">
        <f>'Segment Data'!O28</f>
        <v>145430955.09844971</v>
      </c>
      <c r="P58" s="87">
        <f>'Segment Data'!P28</f>
        <v>9324342.7811835706</v>
      </c>
      <c r="Q58" s="89">
        <f>'Segment Data'!Q28</f>
        <v>6.8507639874603718E-2</v>
      </c>
    </row>
    <row r="59" spans="2:17">
      <c r="B59" s="429"/>
      <c r="C59" s="163" t="s">
        <v>142</v>
      </c>
      <c r="D59" s="88">
        <f>'Segment Data'!D29</f>
        <v>61863045.424936526</v>
      </c>
      <c r="E59" s="87">
        <f>'Segment Data'!E29</f>
        <v>5089106.1865946576</v>
      </c>
      <c r="F59" s="89">
        <f>'Segment Data'!F29</f>
        <v>8.9638067304615821E-2</v>
      </c>
      <c r="G59" s="106">
        <f>'Segment Data'!G29</f>
        <v>1.466076923690028</v>
      </c>
      <c r="H59" s="92">
        <f>'Segment Data'!H29</f>
        <v>-9.4074420668628367E-3</v>
      </c>
      <c r="I59" s="191">
        <f>'Segment Data'!I29</f>
        <v>3.904589761888515</v>
      </c>
      <c r="J59" s="192">
        <f>'Segment Data'!J29</f>
        <v>-0.11296985150047645</v>
      </c>
      <c r="K59" s="89">
        <f>'Segment Data'!K29</f>
        <v>-2.8119023081571978E-2</v>
      </c>
      <c r="L59" s="90">
        <f>'Segment Data'!L29</f>
        <v>241549813.8054513</v>
      </c>
      <c r="M59" s="91">
        <f>'Segment Data'!M29</f>
        <v>13457128.428488463</v>
      </c>
      <c r="N59" s="89">
        <f>'Segment Data'!N29</f>
        <v>5.8998509339517911E-2</v>
      </c>
      <c r="O59" s="88">
        <f>'Segment Data'!O29</f>
        <v>99868794.226475418</v>
      </c>
      <c r="P59" s="87">
        <f>'Segment Data'!P29</f>
        <v>5557159.372023955</v>
      </c>
      <c r="Q59" s="89">
        <f>'Segment Data'!Q29</f>
        <v>5.8923370171667211E-2</v>
      </c>
    </row>
    <row r="60" spans="2:17">
      <c r="B60" s="429"/>
      <c r="C60" s="163" t="s">
        <v>139</v>
      </c>
      <c r="D60" s="88">
        <f>'Segment Data'!D30</f>
        <v>1993616522.6110845</v>
      </c>
      <c r="E60" s="87">
        <f>'Segment Data'!E30</f>
        <v>304102911.50848985</v>
      </c>
      <c r="F60" s="89">
        <f>'Segment Data'!F30</f>
        <v>0.1799943542982344</v>
      </c>
      <c r="G60" s="106">
        <f>'Segment Data'!G30</f>
        <v>47.246222012036824</v>
      </c>
      <c r="H60" s="92">
        <f>'Segment Data'!H30</f>
        <v>3.3378557376773159</v>
      </c>
      <c r="I60" s="191">
        <f>'Segment Data'!I30</f>
        <v>3.0566122783881124</v>
      </c>
      <c r="J60" s="192">
        <f>'Segment Data'!J30</f>
        <v>1.4913279008226255E-2</v>
      </c>
      <c r="K60" s="89">
        <f>'Segment Data'!K30</f>
        <v>4.9029437203571549E-3</v>
      </c>
      <c r="L60" s="90">
        <f>'Segment Data'!L30</f>
        <v>6093712741.4104528</v>
      </c>
      <c r="M60" s="91">
        <f>'Segment Data'!M30</f>
        <v>954720881.0809927</v>
      </c>
      <c r="N60" s="89">
        <f>'Segment Data'!N30</f>
        <v>0.18577980020769788</v>
      </c>
      <c r="O60" s="88">
        <f>'Segment Data'!O30</f>
        <v>2112602920.5198874</v>
      </c>
      <c r="P60" s="87">
        <f>'Segment Data'!P30</f>
        <v>203285648.06340456</v>
      </c>
      <c r="Q60" s="89">
        <f>'Segment Data'!Q30</f>
        <v>0.10647033418487961</v>
      </c>
    </row>
    <row r="61" spans="2:17">
      <c r="B61" s="429"/>
      <c r="C61" s="163" t="s">
        <v>141</v>
      </c>
      <c r="D61" s="88">
        <f>'Segment Data'!D31</f>
        <v>58019760.430941001</v>
      </c>
      <c r="E61" s="87">
        <f>'Segment Data'!E31</f>
        <v>11820831.711727113</v>
      </c>
      <c r="F61" s="89">
        <f>'Segment Data'!F31</f>
        <v>0.25586809130513216</v>
      </c>
      <c r="G61" s="106">
        <f>'Segment Data'!G31</f>
        <v>1.3749958687216324</v>
      </c>
      <c r="H61" s="92">
        <f>'Segment Data'!H31</f>
        <v>0.17434292910877147</v>
      </c>
      <c r="I61" s="191">
        <f>'Segment Data'!I31</f>
        <v>4.8689337960145789</v>
      </c>
      <c r="J61" s="192">
        <f>'Segment Data'!J31</f>
        <v>0.14969418615351593</v>
      </c>
      <c r="K61" s="89">
        <f>'Segment Data'!K31</f>
        <v>3.1719980024053705E-2</v>
      </c>
      <c r="L61" s="90">
        <f>'Segment Data'!L31</f>
        <v>282494372.39887804</v>
      </c>
      <c r="M61" s="91">
        <f>'Segment Data'!M31</f>
        <v>64470558.054016024</v>
      </c>
      <c r="N61" s="89">
        <f>'Segment Data'!N31</f>
        <v>0.29570420207417747</v>
      </c>
      <c r="O61" s="88">
        <f>'Segment Data'!O31</f>
        <v>122279050.94673549</v>
      </c>
      <c r="P61" s="87">
        <f>'Segment Data'!P31</f>
        <v>21564859.877690285</v>
      </c>
      <c r="Q61" s="89">
        <f>'Segment Data'!Q31</f>
        <v>0.2141193773070805</v>
      </c>
    </row>
    <row r="62" spans="2:17" ht="15" thickBot="1">
      <c r="B62" s="430"/>
      <c r="C62" s="163" t="s">
        <v>140</v>
      </c>
      <c r="D62" s="155">
        <f>'Segment Data'!D32</f>
        <v>2029914723.3947623</v>
      </c>
      <c r="E62" s="149">
        <f>'Segment Data'!E32</f>
        <v>41235854.116345406</v>
      </c>
      <c r="F62" s="151">
        <f>'Segment Data'!F32</f>
        <v>2.0735300582395009E-2</v>
      </c>
      <c r="G62" s="152">
        <f>'Segment Data'!G32</f>
        <v>48.106444042408555</v>
      </c>
      <c r="H62" s="153">
        <f>'Segment Data'!H32</f>
        <v>-3.5768567730078473</v>
      </c>
      <c r="I62" s="193">
        <f>'Segment Data'!I32</f>
        <v>2.4643277743320566</v>
      </c>
      <c r="J62" s="194">
        <f>'Segment Data'!J32</f>
        <v>8.0562479491848915E-2</v>
      </c>
      <c r="K62" s="151">
        <f>'Segment Data'!K32</f>
        <v>3.3796313616206629E-2</v>
      </c>
      <c r="L62" s="154">
        <f>'Segment Data'!L32</f>
        <v>5002375232.3872871</v>
      </c>
      <c r="M62" s="150">
        <f>'Segment Data'!M32</f>
        <v>261831561.21933079</v>
      </c>
      <c r="N62" s="151">
        <f>'Segment Data'!N32</f>
        <v>5.5232390920010609E-2</v>
      </c>
      <c r="O62" s="155">
        <f>'Segment Data'!O32</f>
        <v>1927825612.1727777</v>
      </c>
      <c r="P62" s="149">
        <f>'Segment Data'!P32</f>
        <v>66418724.35740447</v>
      </c>
      <c r="Q62" s="151">
        <f>'Segment Data'!Q32</f>
        <v>3.5682002034147585E-2</v>
      </c>
    </row>
    <row r="63" spans="2:17">
      <c r="B63" s="421" t="s">
        <v>55</v>
      </c>
      <c r="C63" s="162" t="s">
        <v>67</v>
      </c>
      <c r="D63" s="127">
        <f>'Type Data'!D19</f>
        <v>3415135134.1382999</v>
      </c>
      <c r="E63" s="121">
        <f>'Type Data'!E19</f>
        <v>307739575.87027931</v>
      </c>
      <c r="F63" s="123">
        <f>'Type Data'!F19</f>
        <v>9.9034567727130665E-2</v>
      </c>
      <c r="G63" s="124">
        <f>'Type Data'!G19</f>
        <v>80.934437951627061</v>
      </c>
      <c r="H63" s="125">
        <f>'Type Data'!H19</f>
        <v>0.17707593031285285</v>
      </c>
      <c r="I63" s="195">
        <f>'Type Data'!I19</f>
        <v>2.8144189837689844</v>
      </c>
      <c r="J63" s="196">
        <f>'Type Data'!J19</f>
        <v>6.3191120891265662E-2</v>
      </c>
      <c r="K63" s="123">
        <f>'Type Data'!K19</f>
        <v>2.2968334155052231E-2</v>
      </c>
      <c r="L63" s="126">
        <f>'Type Data'!L19</f>
        <v>9611621153.6552677</v>
      </c>
      <c r="M63" s="122">
        <f>'Type Data'!M19</f>
        <v>1062467912.7658253</v>
      </c>
      <c r="N63" s="123">
        <f>'Type Data'!N19</f>
        <v>0.12427756092664068</v>
      </c>
      <c r="O63" s="127">
        <f>'Type Data'!O19</f>
        <v>3501505873.90411</v>
      </c>
      <c r="P63" s="121">
        <f>'Type Data'!P19</f>
        <v>262651301.10230064</v>
      </c>
      <c r="Q63" s="123">
        <f>'Type Data'!Q19</f>
        <v>8.1093885260520054E-2</v>
      </c>
    </row>
    <row r="64" spans="2:17">
      <c r="B64" s="422"/>
      <c r="C64" s="163" t="s">
        <v>68</v>
      </c>
      <c r="D64" s="88">
        <f>'Type Data'!D20</f>
        <v>547759451.06020164</v>
      </c>
      <c r="E64" s="87">
        <f>'Type Data'!E20</f>
        <v>64525560.865624309</v>
      </c>
      <c r="F64" s="89">
        <f>'Type Data'!F20</f>
        <v>0.13352863318349353</v>
      </c>
      <c r="G64" s="106">
        <f>'Type Data'!G20</f>
        <v>12.981214963089624</v>
      </c>
      <c r="H64" s="92">
        <f>'Type Data'!H20</f>
        <v>0.42256464656448856</v>
      </c>
      <c r="I64" s="191">
        <f>'Type Data'!I20</f>
        <v>2.909714319785996</v>
      </c>
      <c r="J64" s="192">
        <f>'Type Data'!J20</f>
        <v>0.12688144732442819</v>
      </c>
      <c r="K64" s="89">
        <f>'Type Data'!K20</f>
        <v>4.5594346890186981E-2</v>
      </c>
      <c r="L64" s="90">
        <f>'Type Data'!L20</f>
        <v>1593823518.5479853</v>
      </c>
      <c r="M64" s="91">
        <f>'Type Data'!M20</f>
        <v>249064363.82703185</v>
      </c>
      <c r="N64" s="89">
        <f>'Type Data'!N20</f>
        <v>0.18521113089482136</v>
      </c>
      <c r="O64" s="88">
        <f>'Type Data'!O20</f>
        <v>441926450.15689862</v>
      </c>
      <c r="P64" s="87">
        <f>'Type Data'!P20</f>
        <v>65195363.818524182</v>
      </c>
      <c r="Q64" s="89">
        <f>'Type Data'!Q20</f>
        <v>0.17305543976258611</v>
      </c>
    </row>
    <row r="65" spans="2:17">
      <c r="B65" s="422"/>
      <c r="C65" s="163" t="s">
        <v>69</v>
      </c>
      <c r="D65" s="88">
        <f>'Type Data'!D21</f>
        <v>241988617.90570354</v>
      </c>
      <c r="E65" s="87">
        <f>'Type Data'!E21</f>
        <v>-410241.23308950663</v>
      </c>
      <c r="F65" s="89">
        <f>'Type Data'!F21</f>
        <v>-1.6924222933516785E-3</v>
      </c>
      <c r="G65" s="106">
        <f>'Type Data'!G21</f>
        <v>5.7348280555905014</v>
      </c>
      <c r="H65" s="92">
        <f>'Type Data'!H21</f>
        <v>-0.56481808020301028</v>
      </c>
      <c r="I65" s="191">
        <f>'Type Data'!I21</f>
        <v>3.0176706438124841</v>
      </c>
      <c r="J65" s="192">
        <f>'Type Data'!J21</f>
        <v>9.8004947215031724E-2</v>
      </c>
      <c r="K65" s="89">
        <f>'Type Data'!K21</f>
        <v>3.3567181108866556E-2</v>
      </c>
      <c r="L65" s="90">
        <f>'Type Data'!L21</f>
        <v>730241948.39079762</v>
      </c>
      <c r="M65" s="91">
        <f>'Type Data'!M21</f>
        <v>22518314.468905687</v>
      </c>
      <c r="N65" s="89">
        <f>'Type Data'!N21</f>
        <v>3.1817948969881264E-2</v>
      </c>
      <c r="O65" s="88">
        <f>'Type Data'!O21</f>
        <v>411889872.13174599</v>
      </c>
      <c r="P65" s="87">
        <f>'Type Data'!P21</f>
        <v>-23668674.431886971</v>
      </c>
      <c r="Q65" s="89">
        <f>'Type Data'!Q21</f>
        <v>-5.4340971193476729E-2</v>
      </c>
    </row>
    <row r="66" spans="2:17" ht="15" thickBot="1">
      <c r="B66" s="423"/>
      <c r="C66" s="164" t="s">
        <v>70</v>
      </c>
      <c r="D66" s="155">
        <f>'Type Data'!D22</f>
        <v>13171284.192892529</v>
      </c>
      <c r="E66" s="149">
        <f>'Type Data'!E22</f>
        <v>493185.99069317617</v>
      </c>
      <c r="F66" s="151">
        <f>'Type Data'!F22</f>
        <v>3.8900628692686727E-2</v>
      </c>
      <c r="G66" s="152">
        <f>'Type Data'!G22</f>
        <v>0.31214298743170538</v>
      </c>
      <c r="H66" s="153">
        <f>'Type Data'!H22</f>
        <v>-1.7345082901848274E-2</v>
      </c>
      <c r="I66" s="193">
        <f>'Type Data'!I22</f>
        <v>3.0523250006302627</v>
      </c>
      <c r="J66" s="194">
        <f>'Type Data'!J22</f>
        <v>3.2310171732730542E-2</v>
      </c>
      <c r="K66" s="151">
        <f>'Type Data'!K22</f>
        <v>1.0698679828842261E-2</v>
      </c>
      <c r="L66" s="154">
        <f>'Type Data'!L22</f>
        <v>40203040.032372057</v>
      </c>
      <c r="M66" s="150">
        <f>'Type Data'!M22</f>
        <v>1914995.4595108703</v>
      </c>
      <c r="N66" s="151">
        <f>'Type Data'!N22</f>
        <v>5.0015493893052751E-2</v>
      </c>
      <c r="O66" s="155">
        <f>'Type Data'!O22</f>
        <v>52685136.771570116</v>
      </c>
      <c r="P66" s="149">
        <f>'Type Data'!P22</f>
        <v>1972743.9627727047</v>
      </c>
      <c r="Q66" s="151">
        <f>'Type Data'!Q22</f>
        <v>3.8900628692686727E-2</v>
      </c>
    </row>
    <row r="67" spans="2:17" ht="15" thickBot="1">
      <c r="B67" s="105" t="s">
        <v>71</v>
      </c>
      <c r="C67" s="165" t="s">
        <v>72</v>
      </c>
      <c r="D67" s="148">
        <f>Granola!D7</f>
        <v>2125221.035265882</v>
      </c>
      <c r="E67" s="142">
        <f>Granola!E7</f>
        <v>-1449105.9935998977</v>
      </c>
      <c r="F67" s="144">
        <f>Granola!F7</f>
        <v>-0.40542065174706021</v>
      </c>
      <c r="G67" s="145">
        <f>Granola!G7</f>
        <v>5.0365084617835683E-2</v>
      </c>
      <c r="H67" s="146">
        <f>Granola!H7</f>
        <v>-4.2527248025379417E-2</v>
      </c>
      <c r="I67" s="197">
        <f>Granola!I7</f>
        <v>4.1007361176283776</v>
      </c>
      <c r="J67" s="198">
        <f>Granola!J7</f>
        <v>0.36216879078933539</v>
      </c>
      <c r="K67" s="144">
        <f>Granola!K7</f>
        <v>9.6873684255821338E-2</v>
      </c>
      <c r="L67" s="147">
        <f>Granola!L7</f>
        <v>8714970.6572583746</v>
      </c>
      <c r="M67" s="143">
        <f>Granola!M7</f>
        <v>-4647891.5882968996</v>
      </c>
      <c r="N67" s="144">
        <f>Granola!N7</f>
        <v>-0.34782155969937284</v>
      </c>
      <c r="O67" s="148">
        <f>Granola!O7</f>
        <v>4800217.0540841771</v>
      </c>
      <c r="P67" s="142">
        <f>Granola!P7</f>
        <v>-1084487.8251394145</v>
      </c>
      <c r="Q67" s="144">
        <f>Granola!Q7</f>
        <v>-0.1842892460025112</v>
      </c>
    </row>
    <row r="68" spans="2:17">
      <c r="B68" s="424" t="s">
        <v>73</v>
      </c>
      <c r="C68" s="166" t="s">
        <v>14</v>
      </c>
      <c r="D68" s="136">
        <f>'NB vs PL'!D11</f>
        <v>3426914684.7531533</v>
      </c>
      <c r="E68" s="128">
        <f>'NB vs PL'!E11</f>
        <v>290151657.99098635</v>
      </c>
      <c r="F68" s="132">
        <f>'NB vs PL'!F11</f>
        <v>9.2500343671318708E-2</v>
      </c>
      <c r="G68" s="133">
        <f>'NB vs PL'!G11</f>
        <v>81.213598591218073</v>
      </c>
      <c r="H68" s="134">
        <f>'NB vs PL'!H11</f>
        <v>-0.30698756437827512</v>
      </c>
      <c r="I68" s="199">
        <f>'NB vs PL'!I11</f>
        <v>3.070895209007412</v>
      </c>
      <c r="J68" s="200">
        <f>'NB vs PL'!J11</f>
        <v>6.8910724540625523E-2</v>
      </c>
      <c r="K68" s="132">
        <f>'NB vs PL'!K11</f>
        <v>2.2955056862282709E-2</v>
      </c>
      <c r="L68" s="135">
        <f>'NB vs PL'!L11</f>
        <v>10523695887.085604</v>
      </c>
      <c r="M68" s="129">
        <f>'NB vs PL'!M11</f>
        <v>1107181949.2965031</v>
      </c>
      <c r="N68" s="132">
        <f>'NB vs PL'!N11</f>
        <v>0.11757875118235718</v>
      </c>
      <c r="O68" s="136">
        <f>'NB vs PL'!O11</f>
        <v>3802380574.933754</v>
      </c>
      <c r="P68" s="128">
        <f>'NB vs PL'!P11</f>
        <v>285345840.82814217</v>
      </c>
      <c r="Q68" s="132">
        <f>'NB vs PL'!Q11</f>
        <v>8.113250576147811E-2</v>
      </c>
    </row>
    <row r="69" spans="2:17" ht="15" thickBot="1">
      <c r="B69" s="425"/>
      <c r="C69" s="167" t="s">
        <v>13</v>
      </c>
      <c r="D69" s="141">
        <f>'NB vs PL'!D12</f>
        <v>792716933.84090912</v>
      </c>
      <c r="E69" s="130">
        <f>'NB vs PL'!E12</f>
        <v>81662894.156757474</v>
      </c>
      <c r="F69" s="137">
        <f>'NB vs PL'!F12</f>
        <v>0.11484766220164071</v>
      </c>
      <c r="G69" s="138">
        <f>'NB vs PL'!G12</f>
        <v>18.786401408780367</v>
      </c>
      <c r="H69" s="139">
        <f>'NB vs PL'!H12</f>
        <v>0.30698756437849539</v>
      </c>
      <c r="I69" s="201">
        <f>'NB vs PL'!I12</f>
        <v>1.842170704400397</v>
      </c>
      <c r="J69" s="202">
        <f>'NB vs PL'!J12</f>
        <v>0.10764396969602497</v>
      </c>
      <c r="K69" s="137">
        <f>'NB vs PL'!K12</f>
        <v>6.205956215161567E-2</v>
      </c>
      <c r="L69" s="140">
        <f>'NB vs PL'!L12</f>
        <v>1460319912.4038305</v>
      </c>
      <c r="M69" s="131">
        <f>'NB vs PL'!M12</f>
        <v>226977670.75212598</v>
      </c>
      <c r="N69" s="137">
        <f>'NB vs PL'!N12</f>
        <v>0.18403461998362688</v>
      </c>
      <c r="O69" s="141">
        <f>'NB vs PL'!O12</f>
        <v>607661708.93744433</v>
      </c>
      <c r="P69" s="130">
        <f>'NB vs PL'!P12</f>
        <v>19590837.839462638</v>
      </c>
      <c r="Q69" s="137">
        <f>'NB vs PL'!Q12</f>
        <v>3.3313736153747532E-2</v>
      </c>
    </row>
    <row r="70" spans="2:17">
      <c r="B70" s="421" t="s">
        <v>56</v>
      </c>
      <c r="C70" s="162" t="s">
        <v>63</v>
      </c>
      <c r="D70" s="127">
        <f>Package!D19</f>
        <v>2101719284.5330734</v>
      </c>
      <c r="E70" s="121">
        <f>Package!E19</f>
        <v>105789909.21443224</v>
      </c>
      <c r="F70" s="123">
        <f>Package!F19</f>
        <v>5.3002831925124283E-2</v>
      </c>
      <c r="G70" s="124">
        <f>Package!G19</f>
        <v>49.80812247381234</v>
      </c>
      <c r="H70" s="125">
        <f>Package!H19</f>
        <v>-2.0636100137708553</v>
      </c>
      <c r="I70" s="195">
        <f>Package!I19</f>
        <v>3.0065167710830139</v>
      </c>
      <c r="J70" s="196">
        <f>Package!J19</f>
        <v>9.7301988486447222E-2</v>
      </c>
      <c r="K70" s="123">
        <f>Package!K19</f>
        <v>3.3446134355058554E-2</v>
      </c>
      <c r="L70" s="126">
        <f>Package!L19</f>
        <v>6318854277.0572777</v>
      </c>
      <c r="M70" s="122">
        <f>Package!M19</f>
        <v>512267033.36155605</v>
      </c>
      <c r="N70" s="123">
        <f>Package!N19</f>
        <v>8.8221706117949106E-2</v>
      </c>
      <c r="O70" s="127">
        <f>Package!O19</f>
        <v>3093635304.3013468</v>
      </c>
      <c r="P70" s="121">
        <f>Package!P19</f>
        <v>143397834.99362564</v>
      </c>
      <c r="Q70" s="123">
        <f>Package!Q19</f>
        <v>4.8605522940251389E-2</v>
      </c>
    </row>
    <row r="71" spans="2:17">
      <c r="B71" s="422"/>
      <c r="C71" s="163" t="s">
        <v>64</v>
      </c>
      <c r="D71" s="88">
        <f>Package!D20</f>
        <v>1331996405.9363105</v>
      </c>
      <c r="E71" s="87">
        <f>Package!E20</f>
        <v>202443419.05021334</v>
      </c>
      <c r="F71" s="89">
        <f>Package!F20</f>
        <v>0.17922436698458971</v>
      </c>
      <c r="G71" s="106">
        <f>Package!G20</f>
        <v>31.56665145997027</v>
      </c>
      <c r="H71" s="92">
        <f>Package!H20</f>
        <v>2.2109682925975385</v>
      </c>
      <c r="I71" s="191">
        <f>Package!I20</f>
        <v>2.43885956851173</v>
      </c>
      <c r="J71" s="192">
        <f>Package!J20</f>
        <v>5.7728536505401884E-2</v>
      </c>
      <c r="K71" s="89">
        <f>Package!K20</f>
        <v>2.4244166209013762E-2</v>
      </c>
      <c r="L71" s="90">
        <f>Package!L20</f>
        <v>3248552179.8410053</v>
      </c>
      <c r="M71" s="91">
        <f>Package!M20</f>
        <v>558938510.47108221</v>
      </c>
      <c r="N71" s="89">
        <f>Package!N20</f>
        <v>0.20781367853548305</v>
      </c>
      <c r="O71" s="88">
        <f>Package!O20</f>
        <v>654765540.0403831</v>
      </c>
      <c r="P71" s="87">
        <f>Package!P20</f>
        <v>93760568.64864707</v>
      </c>
      <c r="Q71" s="89">
        <f>Package!Q20</f>
        <v>0.16712965736479429</v>
      </c>
    </row>
    <row r="72" spans="2:17">
      <c r="B72" s="422"/>
      <c r="C72" s="163" t="s">
        <v>65</v>
      </c>
      <c r="D72" s="88">
        <f>Package!D21</f>
        <v>157751315.22604144</v>
      </c>
      <c r="E72" s="87">
        <f>Package!E21</f>
        <v>-5090790.6780595779</v>
      </c>
      <c r="F72" s="89">
        <f>Package!F21</f>
        <v>-3.1262127505631648E-2</v>
      </c>
      <c r="G72" s="106">
        <f>Package!G21</f>
        <v>3.7385091753246473</v>
      </c>
      <c r="H72" s="92">
        <f>Package!H21</f>
        <v>-0.49355547567218983</v>
      </c>
      <c r="I72" s="191">
        <f>Package!I21</f>
        <v>2.3988351717886438</v>
      </c>
      <c r="J72" s="192">
        <f>Package!J21</f>
        <v>-3.4678000546457532E-3</v>
      </c>
      <c r="K72" s="89">
        <f>Package!K21</f>
        <v>-1.4435315175857718E-3</v>
      </c>
      <c r="L72" s="90">
        <f>Package!L21</f>
        <v>378419403.36014563</v>
      </c>
      <c r="M72" s="91">
        <f>Package!M21</f>
        <v>-12776671.594495952</v>
      </c>
      <c r="N72" s="89">
        <f>Package!N21</f>
        <v>-3.2660531156856271E-2</v>
      </c>
      <c r="O72" s="88">
        <f>Package!O21</f>
        <v>91584440.555994898</v>
      </c>
      <c r="P72" s="87">
        <f>Package!P21</f>
        <v>549502.07908688486</v>
      </c>
      <c r="Q72" s="89">
        <f>Package!Q21</f>
        <v>6.0361668638494433E-3</v>
      </c>
    </row>
    <row r="73" spans="2:17" ht="15" thickBot="1">
      <c r="B73" s="423"/>
      <c r="C73" s="164" t="s">
        <v>66</v>
      </c>
      <c r="D73" s="155">
        <f>Package!D22</f>
        <v>548383406.26660979</v>
      </c>
      <c r="E73" s="149">
        <f>Package!E22</f>
        <v>64776442.825437367</v>
      </c>
      <c r="F73" s="151">
        <f>Package!F22</f>
        <v>0.1339443964257909</v>
      </c>
      <c r="G73" s="152">
        <f>Package!G22</f>
        <v>12.996001922303277</v>
      </c>
      <c r="H73" s="153">
        <f>Package!H22</f>
        <v>0.42765589415379424</v>
      </c>
      <c r="I73" s="193">
        <f>Package!I22</f>
        <v>2.9075105703942796</v>
      </c>
      <c r="J73" s="194">
        <f>Package!J22</f>
        <v>0.12596476048594329</v>
      </c>
      <c r="K73" s="151">
        <f>Package!K22</f>
        <v>4.5285883855385567E-2</v>
      </c>
      <c r="L73" s="154">
        <f>Package!L22</f>
        <v>1594430550.3489885</v>
      </c>
      <c r="M73" s="150">
        <f>Package!M22</f>
        <v>249255627.54670143</v>
      </c>
      <c r="N73" s="151">
        <f>Package!N22</f>
        <v>0.18529607066079454</v>
      </c>
      <c r="O73" s="155">
        <f>Package!O22</f>
        <v>442107594.21640986</v>
      </c>
      <c r="P73" s="149">
        <f>Package!P22</f>
        <v>65262604.705940783</v>
      </c>
      <c r="Q73" s="151">
        <f>Package!Q22</f>
        <v>0.17318156409806196</v>
      </c>
    </row>
    <row r="74" spans="2:17">
      <c r="B74" s="424" t="s">
        <v>74</v>
      </c>
      <c r="C74" s="168" t="s">
        <v>75</v>
      </c>
      <c r="D74" s="127">
        <f>Flavor!D55</f>
        <v>369693641.97064275</v>
      </c>
      <c r="E74" s="121">
        <f>Flavor!E55</f>
        <v>10120971.362852573</v>
      </c>
      <c r="F74" s="123">
        <f>Flavor!F55</f>
        <v>2.8147220826724592E-2</v>
      </c>
      <c r="G74" s="124">
        <f>Flavor!G55</f>
        <v>8.7612776513845301</v>
      </c>
      <c r="H74" s="125">
        <f>Flavor!H55</f>
        <v>-0.58357072364151641</v>
      </c>
      <c r="I74" s="195">
        <f>Flavor!I55</f>
        <v>2.9217349279538776</v>
      </c>
      <c r="J74" s="196">
        <f>Flavor!J55</f>
        <v>5.7916148839998627E-2</v>
      </c>
      <c r="K74" s="123">
        <f>Flavor!K55</f>
        <v>2.0223398653010791E-2</v>
      </c>
      <c r="L74" s="126">
        <f>Flavor!L55</f>
        <v>1080146826.3881025</v>
      </c>
      <c r="M74" s="122">
        <f>Flavor!M55</f>
        <v>50395859.845383883</v>
      </c>
      <c r="N74" s="123">
        <f>Flavor!N55</f>
        <v>4.8939851947488545E-2</v>
      </c>
      <c r="O74" s="127">
        <f>Flavor!O55</f>
        <v>443281426.7431699</v>
      </c>
      <c r="P74" s="121">
        <f>Flavor!P55</f>
        <v>1676083.0123299956</v>
      </c>
      <c r="Q74" s="123">
        <f>Flavor!Q55</f>
        <v>3.7954319079788455E-3</v>
      </c>
    </row>
    <row r="75" spans="2:17">
      <c r="B75" s="422"/>
      <c r="C75" s="163" t="s">
        <v>76</v>
      </c>
      <c r="D75" s="88">
        <f>Flavor!D56</f>
        <v>701651562.32515681</v>
      </c>
      <c r="E75" s="87">
        <f>Flavor!E56</f>
        <v>1624312.6696600914</v>
      </c>
      <c r="F75" s="89">
        <f>Flavor!F56</f>
        <v>2.3203563439272712E-3</v>
      </c>
      <c r="G75" s="106">
        <f>Flavor!G56</f>
        <v>16.628265823804988</v>
      </c>
      <c r="H75" s="92">
        <f>Flavor!H56</f>
        <v>-1.5645754045333398</v>
      </c>
      <c r="I75" s="191">
        <f>Flavor!I56</f>
        <v>2.5362943051798275</v>
      </c>
      <c r="J75" s="192">
        <f>Flavor!J56</f>
        <v>9.7552754346766246E-2</v>
      </c>
      <c r="K75" s="89">
        <f>Flavor!K56</f>
        <v>4.0001267995553993E-2</v>
      </c>
      <c r="L75" s="90">
        <f>Flavor!L56</f>
        <v>1779594861.7458239</v>
      </c>
      <c r="M75" s="91">
        <f>Flavor!M56</f>
        <v>72409321.29557538</v>
      </c>
      <c r="N75" s="89">
        <f>Flavor!N56</f>
        <v>4.241444153543987E-2</v>
      </c>
      <c r="O75" s="88">
        <f>Flavor!O56</f>
        <v>532288959.04520988</v>
      </c>
      <c r="P75" s="87">
        <f>Flavor!P56</f>
        <v>34438039.155439258</v>
      </c>
      <c r="Q75" s="89">
        <f>Flavor!Q56</f>
        <v>6.9173396652685099E-2</v>
      </c>
    </row>
    <row r="76" spans="2:17">
      <c r="B76" s="422"/>
      <c r="C76" s="163" t="s">
        <v>77</v>
      </c>
      <c r="D76" s="88">
        <f>Flavor!D57</f>
        <v>672835909.36088789</v>
      </c>
      <c r="E76" s="87">
        <f>Flavor!E57</f>
        <v>67723477.037493348</v>
      </c>
      <c r="F76" s="89">
        <f>Flavor!F57</f>
        <v>0.11191883263323767</v>
      </c>
      <c r="G76" s="106">
        <f>Flavor!G57</f>
        <v>15.945370832751966</v>
      </c>
      <c r="H76" s="92">
        <f>Flavor!H57</f>
        <v>0.21924815399790454</v>
      </c>
      <c r="I76" s="191">
        <f>Flavor!I57</f>
        <v>2.9004324377742772</v>
      </c>
      <c r="J76" s="192">
        <f>Flavor!J57</f>
        <v>7.2901772197324632E-2</v>
      </c>
      <c r="K76" s="89">
        <f>Flavor!K57</f>
        <v>2.5782840513402232E-2</v>
      </c>
      <c r="L76" s="90">
        <f>Flavor!L57</f>
        <v>1951515096.8096726</v>
      </c>
      <c r="M76" s="91">
        <f>Flavor!M57</f>
        <v>240541138.29341626</v>
      </c>
      <c r="N76" s="89">
        <f>Flavor!N57</f>
        <v>0.14058725855886883</v>
      </c>
      <c r="O76" s="88">
        <f>Flavor!O57</f>
        <v>593067469.76246393</v>
      </c>
      <c r="P76" s="87">
        <f>Flavor!P57</f>
        <v>51553691.759576082</v>
      </c>
      <c r="Q76" s="89">
        <f>Flavor!Q57</f>
        <v>9.5202917919663996E-2</v>
      </c>
    </row>
    <row r="77" spans="2:17">
      <c r="B77" s="422"/>
      <c r="C77" s="163" t="s">
        <v>78</v>
      </c>
      <c r="D77" s="88">
        <f>Flavor!D58</f>
        <v>99326532.30651328</v>
      </c>
      <c r="E77" s="87">
        <f>Flavor!E58</f>
        <v>-1285561.0679456592</v>
      </c>
      <c r="F77" s="89">
        <f>Flavor!F58</f>
        <v>-1.2777401054175934E-2</v>
      </c>
      <c r="G77" s="106">
        <f>Flavor!G58</f>
        <v>2.3539147794045174</v>
      </c>
      <c r="H77" s="92">
        <f>Flavor!H58</f>
        <v>-0.26086891839165238</v>
      </c>
      <c r="I77" s="191">
        <f>Flavor!I58</f>
        <v>3.0328808905910525</v>
      </c>
      <c r="J77" s="192">
        <f>Flavor!J58</f>
        <v>0.30459980407258147</v>
      </c>
      <c r="K77" s="89">
        <f>Flavor!K58</f>
        <v>0.11164531601151034</v>
      </c>
      <c r="L77" s="90">
        <f>Flavor!L58</f>
        <v>301245541.76109892</v>
      </c>
      <c r="M77" s="91">
        <f>Flavor!M58</f>
        <v>26747470.332532227</v>
      </c>
      <c r="N77" s="89">
        <f>Flavor!N58</f>
        <v>9.7441377978835036E-2</v>
      </c>
      <c r="O77" s="88">
        <f>Flavor!O58</f>
        <v>106564401.26385543</v>
      </c>
      <c r="P77" s="87">
        <f>Flavor!P58</f>
        <v>12529641.097479761</v>
      </c>
      <c r="Q77" s="89">
        <f>Flavor!Q58</f>
        <v>0.1332447817733684</v>
      </c>
    </row>
    <row r="78" spans="2:17">
      <c r="B78" s="422"/>
      <c r="C78" s="163" t="s">
        <v>79</v>
      </c>
      <c r="D78" s="88">
        <f>Flavor!D59</f>
        <v>779598561.23451388</v>
      </c>
      <c r="E78" s="87">
        <f>Flavor!E59</f>
        <v>133030513.33303225</v>
      </c>
      <c r="F78" s="89">
        <f>Flavor!F59</f>
        <v>0.20574866599857447</v>
      </c>
      <c r="G78" s="106">
        <f>Flavor!G59</f>
        <v>18.475512359874099</v>
      </c>
      <c r="H78" s="92">
        <f>Flavor!H59</f>
        <v>1.6720095754079694</v>
      </c>
      <c r="I78" s="191">
        <f>Flavor!I59</f>
        <v>2.6263019158932401</v>
      </c>
      <c r="J78" s="192">
        <f>Flavor!J59</f>
        <v>4.7553073008805846E-2</v>
      </c>
      <c r="K78" s="89">
        <f>Flavor!K59</f>
        <v>1.8440366203176198E-2</v>
      </c>
      <c r="L78" s="90">
        <f>Flavor!L59</f>
        <v>2047461194.9978173</v>
      </c>
      <c r="M78" s="91">
        <f>Flavor!M59</f>
        <v>380124589.62582397</v>
      </c>
      <c r="N78" s="89">
        <f>Flavor!N59</f>
        <v>0.22798311294857931</v>
      </c>
      <c r="O78" s="88">
        <f>Flavor!O59</f>
        <v>484473644.28880143</v>
      </c>
      <c r="P78" s="87">
        <f>Flavor!P59</f>
        <v>70043080.346823454</v>
      </c>
      <c r="Q78" s="89">
        <f>Flavor!Q59</f>
        <v>0.16901041197489908</v>
      </c>
    </row>
    <row r="79" spans="2:17">
      <c r="B79" s="422"/>
      <c r="C79" s="163" t="s">
        <v>80</v>
      </c>
      <c r="D79" s="88">
        <f>Flavor!D60</f>
        <v>151409356.16094807</v>
      </c>
      <c r="E79" s="87">
        <f>Flavor!E60</f>
        <v>7360051.9395614266</v>
      </c>
      <c r="F79" s="89">
        <f>Flavor!F60</f>
        <v>5.1093977713699348E-2</v>
      </c>
      <c r="G79" s="106">
        <f>Flavor!G60</f>
        <v>3.5882126651471462</v>
      </c>
      <c r="H79" s="92">
        <f>Flavor!H60</f>
        <v>-0.15545034517423373</v>
      </c>
      <c r="I79" s="191">
        <f>Flavor!I60</f>
        <v>2.9362660840900849</v>
      </c>
      <c r="J79" s="192">
        <f>Flavor!J60</f>
        <v>0.14656908092836352</v>
      </c>
      <c r="K79" s="89">
        <f>Flavor!K60</f>
        <v>5.253942659803143E-2</v>
      </c>
      <c r="L79" s="90">
        <f>Flavor!L60</f>
        <v>444578157.30930799</v>
      </c>
      <c r="M79" s="91">
        <f>Flavor!M60</f>
        <v>42724245.015374601</v>
      </c>
      <c r="N79" s="89">
        <f>Flavor!N60</f>
        <v>0.1063178526034213</v>
      </c>
      <c r="O79" s="88">
        <f>Flavor!O60</f>
        <v>273729734.44787341</v>
      </c>
      <c r="P79" s="87">
        <f>Flavor!P60</f>
        <v>18599091.470881969</v>
      </c>
      <c r="Q79" s="89">
        <f>Flavor!Q60</f>
        <v>7.2900264953901672E-2</v>
      </c>
    </row>
    <row r="80" spans="2:17">
      <c r="B80" s="422"/>
      <c r="C80" s="163" t="s">
        <v>81</v>
      </c>
      <c r="D80" s="88">
        <f>Flavor!D61</f>
        <v>14786225.77021521</v>
      </c>
      <c r="E80" s="87">
        <f>Flavor!E61</f>
        <v>2173034.8310312182</v>
      </c>
      <c r="F80" s="89">
        <f>Flavor!F61</f>
        <v>0.17228271906044754</v>
      </c>
      <c r="G80" s="106">
        <f>Flavor!G61</f>
        <v>0.3504150861193327</v>
      </c>
      <c r="H80" s="92">
        <f>Flavor!H61</f>
        <v>2.2613875163304153E-2</v>
      </c>
      <c r="I80" s="191">
        <f>Flavor!I61</f>
        <v>3.7166860213819017</v>
      </c>
      <c r="J80" s="192">
        <f>Flavor!J61</f>
        <v>0.24827940217054101</v>
      </c>
      <c r="K80" s="89">
        <f>Flavor!K61</f>
        <v>7.1583130073426704E-2</v>
      </c>
      <c r="L80" s="90">
        <f>Flavor!L61</f>
        <v>54955758.62915571</v>
      </c>
      <c r="M80" s="91">
        <f>Flavor!M61</f>
        <v>11208083.686313197</v>
      </c>
      <c r="N80" s="89">
        <f>Flavor!N61</f>
        <v>0.25619838542178192</v>
      </c>
      <c r="O80" s="88">
        <f>Flavor!O61</f>
        <v>27977766.914285332</v>
      </c>
      <c r="P80" s="87">
        <f>Flavor!P61</f>
        <v>4495356.8777023777</v>
      </c>
      <c r="Q80" s="89">
        <f>Flavor!Q61</f>
        <v>0.19143507292050166</v>
      </c>
    </row>
    <row r="81" spans="2:17">
      <c r="B81" s="422"/>
      <c r="C81" s="163" t="s">
        <v>82</v>
      </c>
      <c r="D81" s="88">
        <f>Flavor!D62</f>
        <v>95528854.714165434</v>
      </c>
      <c r="E81" s="87">
        <f>Flavor!E62</f>
        <v>-4670340.6171062142</v>
      </c>
      <c r="F81" s="89">
        <f>Flavor!F62</f>
        <v>-4.6610560111440588E-2</v>
      </c>
      <c r="G81" s="106">
        <f>Flavor!G62</f>
        <v>2.2639145629018951</v>
      </c>
      <c r="H81" s="92">
        <f>Flavor!H62</f>
        <v>-0.34013842612987322</v>
      </c>
      <c r="I81" s="191">
        <f>Flavor!I62</f>
        <v>3.1736866067875869</v>
      </c>
      <c r="J81" s="192">
        <f>Flavor!J62</f>
        <v>0.11001527711255044</v>
      </c>
      <c r="K81" s="89">
        <f>Flavor!K62</f>
        <v>3.5909621259608081E-2</v>
      </c>
      <c r="L81" s="90">
        <f>Flavor!L62</f>
        <v>303178646.76810408</v>
      </c>
      <c r="M81" s="91">
        <f>Flavor!M62</f>
        <v>-3798755.2248216271</v>
      </c>
      <c r="N81" s="89">
        <f>Flavor!N62</f>
        <v>-1.2374706412132478E-2</v>
      </c>
      <c r="O81" s="88">
        <f>Flavor!O62</f>
        <v>178649407.24707121</v>
      </c>
      <c r="P81" s="87">
        <f>Flavor!P62</f>
        <v>-10004435.9645859</v>
      </c>
      <c r="Q81" s="89">
        <f>Flavor!Q62</f>
        <v>-5.3030650180614591E-2</v>
      </c>
    </row>
    <row r="82" spans="2:17">
      <c r="B82" s="422"/>
      <c r="C82" s="163" t="s">
        <v>83</v>
      </c>
      <c r="D82" s="88">
        <f>Flavor!D63</f>
        <v>38452126.124849327</v>
      </c>
      <c r="E82" s="87">
        <f>Flavor!E63</f>
        <v>-3445589.4190816358</v>
      </c>
      <c r="F82" s="89">
        <f>Flavor!F63</f>
        <v>-8.223812144289433E-2</v>
      </c>
      <c r="G82" s="106">
        <f>Flavor!G63</f>
        <v>0.91126737119437384</v>
      </c>
      <c r="H82" s="92">
        <f>Flavor!H63</f>
        <v>-0.17760236508508964</v>
      </c>
      <c r="I82" s="191">
        <f>Flavor!I63</f>
        <v>2.5840174544450218</v>
      </c>
      <c r="J82" s="192">
        <f>Flavor!J63</f>
        <v>5.5830942570011199E-2</v>
      </c>
      <c r="K82" s="89">
        <f>Flavor!K63</f>
        <v>2.2083395472513853E-2</v>
      </c>
      <c r="L82" s="90">
        <f>Flavor!L63</f>
        <v>99360965.067132086</v>
      </c>
      <c r="M82" s="91">
        <f>Flavor!M63</f>
        <v>-6564274.2494101524</v>
      </c>
      <c r="N82" s="89">
        <f>Flavor!N63</f>
        <v>-6.1970822929120505E-2</v>
      </c>
      <c r="O82" s="88">
        <f>Flavor!O63</f>
        <v>31135758.752199609</v>
      </c>
      <c r="P82" s="87">
        <f>Flavor!P63</f>
        <v>-1192116.2067815438</v>
      </c>
      <c r="Q82" s="89">
        <f>Flavor!Q63</f>
        <v>-3.6875798619431265E-2</v>
      </c>
    </row>
    <row r="83" spans="2:17">
      <c r="B83" s="422"/>
      <c r="C83" s="163" t="s">
        <v>84</v>
      </c>
      <c r="D83" s="88">
        <f>Flavor!D64</f>
        <v>42676723.004437044</v>
      </c>
      <c r="E83" s="87">
        <f>Flavor!E64</f>
        <v>-1337770.640762724</v>
      </c>
      <c r="F83" s="89">
        <f>Flavor!F64</f>
        <v>-3.0393866428328697E-2</v>
      </c>
      <c r="G83" s="106">
        <f>Flavor!G64</f>
        <v>1.0113850416794397</v>
      </c>
      <c r="H83" s="92">
        <f>Flavor!H64</f>
        <v>-0.13249713580278955</v>
      </c>
      <c r="I83" s="191">
        <f>Flavor!I64</f>
        <v>3.2540275767722879</v>
      </c>
      <c r="J83" s="192">
        <f>Flavor!J64</f>
        <v>4.2423158373647851E-2</v>
      </c>
      <c r="K83" s="89">
        <f>Flavor!K64</f>
        <v>1.320933491391843E-2</v>
      </c>
      <c r="L83" s="90">
        <f>Flavor!L64</f>
        <v>138871233.54271042</v>
      </c>
      <c r="M83" s="91">
        <f>Flavor!M64</f>
        <v>-2485908.7217920125</v>
      </c>
      <c r="N83" s="89">
        <f>Flavor!N64</f>
        <v>-1.7586014275390974E-2</v>
      </c>
      <c r="O83" s="88">
        <f>Flavor!O64</f>
        <v>90577846.711061716</v>
      </c>
      <c r="P83" s="87">
        <f>Flavor!P64</f>
        <v>-4291405.509759739</v>
      </c>
      <c r="Q83" s="89">
        <f>Flavor!Q64</f>
        <v>-4.5234946089496859E-2</v>
      </c>
    </row>
    <row r="84" spans="2:17">
      <c r="B84" s="422"/>
      <c r="C84" s="163" t="s">
        <v>85</v>
      </c>
      <c r="D84" s="88">
        <f>Flavor!D65</f>
        <v>10560187.074197903</v>
      </c>
      <c r="E84" s="87">
        <f>Flavor!E65</f>
        <v>2575428.4457712835</v>
      </c>
      <c r="F84" s="89">
        <f>Flavor!F65</f>
        <v>0.32254305554114993</v>
      </c>
      <c r="G84" s="106">
        <f>Flavor!G65</f>
        <v>0.25026324638538661</v>
      </c>
      <c r="H84" s="92">
        <f>Flavor!H65</f>
        <v>4.2749258829817505E-2</v>
      </c>
      <c r="I84" s="191">
        <f>Flavor!I65</f>
        <v>3.3425624845518644</v>
      </c>
      <c r="J84" s="192">
        <f>Flavor!J65</f>
        <v>0.18064926385538627</v>
      </c>
      <c r="K84" s="89">
        <f>Flavor!K65</f>
        <v>5.7132897472624011E-2</v>
      </c>
      <c r="L84" s="90">
        <f>Flavor!L65</f>
        <v>35298085.144063428</v>
      </c>
      <c r="M84" s="91">
        <f>Flavor!M65</f>
        <v>10050971.272771019</v>
      </c>
      <c r="N84" s="89">
        <f>Flavor!N65</f>
        <v>0.39810377233651328</v>
      </c>
      <c r="O84" s="88">
        <f>Flavor!O65</f>
        <v>17903085.247041006</v>
      </c>
      <c r="P84" s="87">
        <f>Flavor!P65</f>
        <v>6170980.400851978</v>
      </c>
      <c r="Q84" s="89">
        <f>Flavor!Q65</f>
        <v>0.52599090118569092</v>
      </c>
    </row>
    <row r="85" spans="2:17">
      <c r="B85" s="422"/>
      <c r="C85" s="163" t="s">
        <v>86</v>
      </c>
      <c r="D85" s="88">
        <f>Flavor!D66</f>
        <v>42146334.327285908</v>
      </c>
      <c r="E85" s="87">
        <f>Flavor!E66</f>
        <v>-89606.280976518989</v>
      </c>
      <c r="F85" s="89">
        <f>Flavor!F66</f>
        <v>-2.1215647073570729E-3</v>
      </c>
      <c r="G85" s="106">
        <f>Flavor!G66</f>
        <v>0.99881549236584699</v>
      </c>
      <c r="H85" s="92">
        <f>Flavor!H66</f>
        <v>-9.8844294440728175E-2</v>
      </c>
      <c r="I85" s="191">
        <f>Flavor!I66</f>
        <v>2.8047663275214245</v>
      </c>
      <c r="J85" s="192">
        <f>Flavor!J66</f>
        <v>0.19071277522174235</v>
      </c>
      <c r="K85" s="89">
        <f>Flavor!K66</f>
        <v>7.295672081926749E-2</v>
      </c>
      <c r="L85" s="90">
        <f>Flavor!L66</f>
        <v>118210619.34963185</v>
      </c>
      <c r="M85" s="91">
        <f>Flavor!M66</f>
        <v>7803608.7678850442</v>
      </c>
      <c r="N85" s="89">
        <f>Flavor!N66</f>
        <v>7.0680373707855709E-2</v>
      </c>
      <c r="O85" s="88">
        <f>Flavor!O66</f>
        <v>62483579.794481128</v>
      </c>
      <c r="P85" s="87">
        <f>Flavor!P66</f>
        <v>1937372.1502370313</v>
      </c>
      <c r="Q85" s="89">
        <f>Flavor!Q66</f>
        <v>3.1998241105712096E-2</v>
      </c>
    </row>
    <row r="86" spans="2:17" ht="15" thickBot="1">
      <c r="B86" s="425"/>
      <c r="C86" s="169" t="s">
        <v>87</v>
      </c>
      <c r="D86" s="155">
        <f>Flavor!D67</f>
        <v>23213021.638056986</v>
      </c>
      <c r="E86" s="149">
        <f>Flavor!E67</f>
        <v>3797712.1238495111</v>
      </c>
      <c r="F86" s="151">
        <f>Flavor!F67</f>
        <v>0.19560399596362202</v>
      </c>
      <c r="G86" s="152">
        <f>Flavor!G67</f>
        <v>0.55011962503473122</v>
      </c>
      <c r="H86" s="153">
        <f>Flavor!H67</f>
        <v>4.5539776800462395E-2</v>
      </c>
      <c r="I86" s="193">
        <f>Flavor!I67</f>
        <v>2.8257721786743173</v>
      </c>
      <c r="J86" s="194">
        <f>Flavor!J67</f>
        <v>0.31846248243968223</v>
      </c>
      <c r="K86" s="151">
        <f>Flavor!K67</f>
        <v>0.12701362058222598</v>
      </c>
      <c r="L86" s="154">
        <f>Flavor!L67</f>
        <v>65594710.727786362</v>
      </c>
      <c r="M86" s="150">
        <f>Flavor!M67</f>
        <v>16914516.927417397</v>
      </c>
      <c r="N86" s="151">
        <f>Flavor!N67</f>
        <v>0.3474619882735388</v>
      </c>
      <c r="O86" s="155">
        <f>Flavor!O67</f>
        <v>56617776.838303737</v>
      </c>
      <c r="P86" s="149">
        <f>Flavor!P67</f>
        <v>11424271.286077715</v>
      </c>
      <c r="Q86" s="151">
        <f>Flavor!Q67</f>
        <v>0.25278568560864845</v>
      </c>
    </row>
    <row r="87" spans="2:17">
      <c r="B87" s="421" t="s">
        <v>88</v>
      </c>
      <c r="C87" s="241" t="s">
        <v>137</v>
      </c>
      <c r="D87" s="127">
        <f>Fat!D19</f>
        <v>982298885.72492993</v>
      </c>
      <c r="E87" s="121">
        <f>Fat!E19</f>
        <v>135789687.50296748</v>
      </c>
      <c r="F87" s="123">
        <f>Fat!F19</f>
        <v>0.1604113549955333</v>
      </c>
      <c r="G87" s="124">
        <f>Fat!G19</f>
        <v>23.27925692366972</v>
      </c>
      <c r="H87" s="125">
        <f>Fat!H19</f>
        <v>1.2795312713338802</v>
      </c>
      <c r="I87" s="195">
        <f>Fat!I19</f>
        <v>3.1307829215739535</v>
      </c>
      <c r="J87" s="196">
        <f>Fat!J19</f>
        <v>6.4639775966804258E-2</v>
      </c>
      <c r="K87" s="123">
        <f>Fat!K19</f>
        <v>2.1081786758525414E-2</v>
      </c>
      <c r="L87" s="126">
        <f>Fat!L19</f>
        <v>3075364575.3087354</v>
      </c>
      <c r="M87" s="122">
        <f>Fat!M19</f>
        <v>479846199.4870615</v>
      </c>
      <c r="N87" s="123">
        <f>Fat!N19</f>
        <v>0.18487489973372068</v>
      </c>
      <c r="O87" s="127">
        <f>Fat!O19</f>
        <v>994431980.21737897</v>
      </c>
      <c r="P87" s="121">
        <f>Fat!P19</f>
        <v>141005134.21478689</v>
      </c>
      <c r="Q87" s="123">
        <f>Fat!Q19</f>
        <v>0.16522228574745187</v>
      </c>
    </row>
    <row r="88" spans="2:17">
      <c r="B88" s="422"/>
      <c r="C88" s="242" t="s">
        <v>90</v>
      </c>
      <c r="D88" s="88">
        <f>Fat!D20</f>
        <v>83032465.177225769</v>
      </c>
      <c r="E88" s="87">
        <f>Fat!E20</f>
        <v>14196565.370649338</v>
      </c>
      <c r="F88" s="89">
        <f>Fat!F20</f>
        <v>0.20623781210880648</v>
      </c>
      <c r="G88" s="106">
        <f>Fat!G20</f>
        <v>1.9677657360262664</v>
      </c>
      <c r="H88" s="92">
        <f>Fat!H20</f>
        <v>0.17880595395042254</v>
      </c>
      <c r="I88" s="191">
        <f>Fat!I20</f>
        <v>3.5472223119673201</v>
      </c>
      <c r="J88" s="192">
        <f>Fat!J20</f>
        <v>0.16787652054014535</v>
      </c>
      <c r="K88" s="89">
        <f>Fat!K20</f>
        <v>4.9677224794816649E-2</v>
      </c>
      <c r="L88" s="90">
        <f>Fat!L20</f>
        <v>294534613.0943048</v>
      </c>
      <c r="M88" s="91">
        <f>Fat!M20</f>
        <v>61914304.783848077</v>
      </c>
      <c r="N88" s="89">
        <f>Fat!N20</f>
        <v>0.26616035905694357</v>
      </c>
      <c r="O88" s="88">
        <f>Fat!O20</f>
        <v>117094217.69259198</v>
      </c>
      <c r="P88" s="87">
        <f>Fat!P20</f>
        <v>30299280.259487525</v>
      </c>
      <c r="Q88" s="89">
        <f>Fat!Q20</f>
        <v>0.3490904095972201</v>
      </c>
    </row>
    <row r="89" spans="2:17">
      <c r="B89" s="422"/>
      <c r="C89" s="242" t="s">
        <v>53</v>
      </c>
      <c r="D89" s="88">
        <f>Fat!D21</f>
        <v>1611539120.3259037</v>
      </c>
      <c r="E89" s="87">
        <f>Fat!E21</f>
        <v>68650463.81266427</v>
      </c>
      <c r="F89" s="89">
        <f>Fat!F21</f>
        <v>4.4494762161131483E-2</v>
      </c>
      <c r="G89" s="106">
        <f>Fat!G21</f>
        <v>38.191464705699289</v>
      </c>
      <c r="H89" s="92">
        <f>Fat!H21</f>
        <v>-1.9063005952420653</v>
      </c>
      <c r="I89" s="191">
        <f>Fat!I21</f>
        <v>2.6759146006652403</v>
      </c>
      <c r="J89" s="192">
        <f>Fat!J21</f>
        <v>5.8434575062732197E-2</v>
      </c>
      <c r="K89" s="89">
        <f>Fat!K21</f>
        <v>2.2324745362395405E-2</v>
      </c>
      <c r="L89" s="90">
        <f>Fat!L21</f>
        <v>4312341061.6233034</v>
      </c>
      <c r="M89" s="91">
        <f>Fat!M21</f>
        <v>273860821.47121048</v>
      </c>
      <c r="N89" s="89">
        <f>Fat!N21</f>
        <v>6.7812841758734629E-2</v>
      </c>
      <c r="O89" s="88">
        <f>Fat!O21</f>
        <v>1783124461.7684963</v>
      </c>
      <c r="P89" s="87">
        <f>Fat!P21</f>
        <v>61809660.959572792</v>
      </c>
      <c r="Q89" s="89">
        <f>Fat!Q21</f>
        <v>3.5908400328937884E-2</v>
      </c>
    </row>
    <row r="90" spans="2:17" ht="15" thickBot="1">
      <c r="B90" s="423"/>
      <c r="C90" s="243" t="s">
        <v>15</v>
      </c>
      <c r="D90" s="120">
        <f>Fat!D22</f>
        <v>1541184016.0689006</v>
      </c>
      <c r="E90" s="114">
        <f>Fat!E22</f>
        <v>153711364.80693483</v>
      </c>
      <c r="F90" s="116">
        <f>Fat!F22</f>
        <v>0.11078514929078261</v>
      </c>
      <c r="G90" s="117">
        <f>Fat!G22</f>
        <v>36.524136592340341</v>
      </c>
      <c r="H90" s="118">
        <f>Fat!H22</f>
        <v>0.46544078372302522</v>
      </c>
      <c r="I90" s="203">
        <f>Fat!I22</f>
        <v>2.7859420846783896</v>
      </c>
      <c r="J90" s="204">
        <f>Fat!J22</f>
        <v>6.6389273032746221E-2</v>
      </c>
      <c r="K90" s="116">
        <f>Fat!K22</f>
        <v>2.4411834456185114E-2</v>
      </c>
      <c r="L90" s="119">
        <f>Fat!L22</f>
        <v>4293649410.6000056</v>
      </c>
      <c r="M90" s="115">
        <f>Fat!M22</f>
        <v>520344260.77909136</v>
      </c>
      <c r="N90" s="116">
        <f>Fat!N22</f>
        <v>0.13790145247165805</v>
      </c>
      <c r="O90" s="120">
        <f>Fat!O22</f>
        <v>1513356673.2858555</v>
      </c>
      <c r="P90" s="114">
        <f>Fat!P22</f>
        <v>73036659.017856598</v>
      </c>
      <c r="Q90" s="116">
        <f>Fat!Q22</f>
        <v>5.0708633008182818E-2</v>
      </c>
    </row>
    <row r="91" spans="2:17" ht="15" hidden="1" thickBot="1">
      <c r="B91" s="424" t="s">
        <v>91</v>
      </c>
      <c r="C91" s="166" t="s">
        <v>92</v>
      </c>
      <c r="D91" s="136">
        <f>Organic!D7</f>
        <v>307356702.55191594</v>
      </c>
      <c r="E91" s="128">
        <f>Organic!E7</f>
        <v>34933550.311052084</v>
      </c>
      <c r="F91" s="132">
        <f>Organic!F7</f>
        <v>0.12823267781647818</v>
      </c>
      <c r="G91" s="133">
        <f>Organic!G7</f>
        <v>7.2839700318275487</v>
      </c>
      <c r="H91" s="134">
        <f>Organic!H7</f>
        <v>0.20402970367526674</v>
      </c>
      <c r="I91" s="199">
        <f>Organic!I7</f>
        <v>3.0709442802897997</v>
      </c>
      <c r="J91" s="200">
        <f>Organic!J7</f>
        <v>8.8032080656211154E-2</v>
      </c>
      <c r="K91" s="132">
        <f>Organic!K7</f>
        <v>2.9512125991178934E-2</v>
      </c>
      <c r="L91" s="135">
        <f>Organic!L7</f>
        <v>943875307.71053958</v>
      </c>
      <c r="M91" s="129">
        <f>Organic!M7</f>
        <v>131260963.42862844</v>
      </c>
      <c r="N91" s="132">
        <f>Organic!N7</f>
        <v>0.16152922275156339</v>
      </c>
      <c r="O91" s="136">
        <f>Organic!O7</f>
        <v>170366132.40155181</v>
      </c>
      <c r="P91" s="128">
        <f>Organic!P7</f>
        <v>17258882.891674668</v>
      </c>
      <c r="Q91" s="132">
        <f>Organic!Q7</f>
        <v>0.11272413910460376</v>
      </c>
    </row>
    <row r="92" spans="2:17" hidden="1">
      <c r="B92" s="422"/>
      <c r="C92" s="170" t="s">
        <v>93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5" t="e">
        <f>#REF!</f>
        <v>#REF!</v>
      </c>
      <c r="J92" s="206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" hidden="1" thickBot="1">
      <c r="B93" s="425"/>
      <c r="C93" s="167" t="s">
        <v>94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1" t="e">
        <f>#REF!</f>
        <v>#REF!</v>
      </c>
      <c r="J93" s="202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421" t="s">
        <v>57</v>
      </c>
      <c r="C94" s="162" t="s">
        <v>95</v>
      </c>
      <c r="D94" s="127">
        <f>Size!D31</f>
        <v>776216946.96940768</v>
      </c>
      <c r="E94" s="121">
        <f>Size!E31</f>
        <v>23134203.060384154</v>
      </c>
      <c r="F94" s="123">
        <f>Size!F31</f>
        <v>3.0719337612626126E-2</v>
      </c>
      <c r="G94" s="124">
        <f>Size!G31</f>
        <v>18.395372324658585</v>
      </c>
      <c r="H94" s="125">
        <f>Size!H31</f>
        <v>-1.176315489609717</v>
      </c>
      <c r="I94" s="195">
        <f>Size!I31</f>
        <v>3.5823071813752385</v>
      </c>
      <c r="J94" s="196">
        <f>Size!J31</f>
        <v>0.15168601437374418</v>
      </c>
      <c r="K94" s="123">
        <f>Size!K31</f>
        <v>4.4215320488541168E-2</v>
      </c>
      <c r="L94" s="126">
        <f>Size!L31</f>
        <v>2780647543.433672</v>
      </c>
      <c r="M94" s="122">
        <f>Size!M31</f>
        <v>197105941.67581034</v>
      </c>
      <c r="N94" s="123">
        <f>Size!N31</f>
        <v>7.6292923458905385E-2</v>
      </c>
      <c r="O94" s="127">
        <f>Size!O31</f>
        <v>2320234810.9170165</v>
      </c>
      <c r="P94" s="121">
        <f>Size!P31</f>
        <v>80443394.591426849</v>
      </c>
      <c r="Q94" s="123">
        <f>Size!Q31</f>
        <v>3.5915574104393798E-2</v>
      </c>
    </row>
    <row r="95" spans="2:17">
      <c r="B95" s="422"/>
      <c r="C95" s="163" t="s">
        <v>96</v>
      </c>
      <c r="D95" s="88">
        <f>Size!D32</f>
        <v>604624766.45551908</v>
      </c>
      <c r="E95" s="87">
        <f>Size!E32</f>
        <v>205775.69621837139</v>
      </c>
      <c r="F95" s="89">
        <f>Size!F32</f>
        <v>3.4045206944915133E-4</v>
      </c>
      <c r="G95" s="106">
        <f>Size!G32</f>
        <v>14.328851926106388</v>
      </c>
      <c r="H95" s="92">
        <f>Size!H32</f>
        <v>-1.3792490652306491</v>
      </c>
      <c r="I95" s="191">
        <f>Size!I32</f>
        <v>2.9312512761426568</v>
      </c>
      <c r="J95" s="192">
        <f>Size!J32</f>
        <v>2.113598226797464E-2</v>
      </c>
      <c r="K95" s="89">
        <f>Size!K32</f>
        <v>7.2629363903424834E-3</v>
      </c>
      <c r="L95" s="90">
        <f>Size!L32</f>
        <v>1772307118.2601962</v>
      </c>
      <c r="M95" s="91">
        <f>Size!M32</f>
        <v>13378169.343255043</v>
      </c>
      <c r="N95" s="89">
        <f>Size!N32</f>
        <v>7.605861141516056E-3</v>
      </c>
      <c r="O95" s="88">
        <f>Size!O32</f>
        <v>360399521.29703528</v>
      </c>
      <c r="P95" s="87">
        <f>Size!P32</f>
        <v>-5814936.7528050542</v>
      </c>
      <c r="Q95" s="89">
        <f>Size!Q32</f>
        <v>-1.5878501312511437E-2</v>
      </c>
    </row>
    <row r="96" spans="2:17">
      <c r="B96" s="422"/>
      <c r="C96" s="163" t="s">
        <v>97</v>
      </c>
      <c r="D96" s="88">
        <f>Size!D33</f>
        <v>1006912820.8495698</v>
      </c>
      <c r="E96" s="87">
        <f>Size!E33</f>
        <v>57456181.736984968</v>
      </c>
      <c r="F96" s="89">
        <f>Size!F33</f>
        <v>6.0514803278100958E-2</v>
      </c>
      <c r="G96" s="106">
        <f>Size!G33</f>
        <v>23.862576448913963</v>
      </c>
      <c r="H96" s="92">
        <f>Size!H33</f>
        <v>-0.81262569081369307</v>
      </c>
      <c r="I96" s="191">
        <f>Size!I33</f>
        <v>2.6509613082417762</v>
      </c>
      <c r="J96" s="192">
        <f>Size!J33</f>
        <v>9.98005255458847E-2</v>
      </c>
      <c r="K96" s="89">
        <f>Size!K33</f>
        <v>3.9119653383987173E-2</v>
      </c>
      <c r="L96" s="90">
        <f>Size!L33</f>
        <v>2669286928.8447928</v>
      </c>
      <c r="M96" s="91">
        <f>Size!M33</f>
        <v>247070386.27052021</v>
      </c>
      <c r="N96" s="89">
        <f>Size!N33</f>
        <v>0.10200177479092758</v>
      </c>
      <c r="O96" s="88">
        <f>Size!O33</f>
        <v>534565471.23461825</v>
      </c>
      <c r="P96" s="87">
        <f>Size!P33</f>
        <v>30662947.841753125</v>
      </c>
      <c r="Q96" s="89">
        <f>Size!Q33</f>
        <v>6.0850951162724994E-2</v>
      </c>
    </row>
    <row r="97" spans="2:17">
      <c r="B97" s="422"/>
      <c r="C97" s="163" t="s">
        <v>98</v>
      </c>
      <c r="D97" s="88">
        <f>Size!D34</f>
        <v>1061980140.9126917</v>
      </c>
      <c r="E97" s="87">
        <f>Size!E34</f>
        <v>151185226.76115072</v>
      </c>
      <c r="F97" s="89">
        <f>Size!F34</f>
        <v>0.16599261196137513</v>
      </c>
      <c r="G97" s="106">
        <f>Size!G34</f>
        <v>25.167603167845147</v>
      </c>
      <c r="H97" s="92">
        <f>Size!H34</f>
        <v>1.4971713769519148</v>
      </c>
      <c r="I97" s="191">
        <f>Size!I34</f>
        <v>2.3910912576302912</v>
      </c>
      <c r="J97" s="192">
        <f>Size!J34</f>
        <v>6.8631274376666163E-2</v>
      </c>
      <c r="K97" s="89">
        <f>Size!K34</f>
        <v>2.9551111696881825E-2</v>
      </c>
      <c r="L97" s="90">
        <f>Size!L34</f>
        <v>2539291430.7133217</v>
      </c>
      <c r="M97" s="91">
        <f>Size!M34</f>
        <v>424006689.64544702</v>
      </c>
      <c r="N97" s="89">
        <f>Size!N34</f>
        <v>0.20044898987518467</v>
      </c>
      <c r="O97" s="88">
        <f>Size!O34</f>
        <v>527690708.99753493</v>
      </c>
      <c r="P97" s="87">
        <f>Size!P34</f>
        <v>73314461.378809273</v>
      </c>
      <c r="Q97" s="89">
        <f>Size!Q34</f>
        <v>0.161351879115672</v>
      </c>
    </row>
    <row r="98" spans="2:17">
      <c r="B98" s="422"/>
      <c r="C98" s="163" t="s">
        <v>99</v>
      </c>
      <c r="D98" s="88">
        <f>Size!D35</f>
        <v>970870951.78682148</v>
      </c>
      <c r="E98" s="87">
        <f>Size!E35</f>
        <v>70571088.102529287</v>
      </c>
      <c r="F98" s="89">
        <f>Size!F35</f>
        <v>7.8386203252027178E-2</v>
      </c>
      <c r="G98" s="106">
        <f>Size!G35</f>
        <v>23.008429160228214</v>
      </c>
      <c r="H98" s="92">
        <f>Size!H35</f>
        <v>-0.38924926723806408</v>
      </c>
      <c r="I98" s="191">
        <f>Size!I35</f>
        <v>3.6812658018987432</v>
      </c>
      <c r="J98" s="192">
        <f>Size!J35</f>
        <v>0.15914455090126189</v>
      </c>
      <c r="K98" s="89">
        <f>Size!K35</f>
        <v>4.5184290817981185E-2</v>
      </c>
      <c r="L98" s="90">
        <f>Size!L35</f>
        <v>3574034032.8697095</v>
      </c>
      <c r="M98" s="91">
        <f>Size!M35</f>
        <v>403068750.71712828</v>
      </c>
      <c r="N98" s="89">
        <f>Size!N35</f>
        <v>0.12711231907386533</v>
      </c>
      <c r="O98" s="88">
        <f>Size!O35</f>
        <v>2729337520.8259358</v>
      </c>
      <c r="P98" s="87">
        <f>Size!P35</f>
        <v>177218597.3396039</v>
      </c>
      <c r="Q98" s="89">
        <f>Size!Q35</f>
        <v>6.9439788133976818E-2</v>
      </c>
    </row>
    <row r="99" spans="2:17" ht="15" customHeight="1">
      <c r="B99" s="422"/>
      <c r="C99" s="163" t="s">
        <v>100</v>
      </c>
      <c r="D99" s="88">
        <f>Size!D36</f>
        <v>1360057318.6623743</v>
      </c>
      <c r="E99" s="87">
        <f>Size!E36</f>
        <v>205283562.19444394</v>
      </c>
      <c r="F99" s="89">
        <f>Size!F36</f>
        <v>0.17776950770195735</v>
      </c>
      <c r="G99" s="106">
        <f>Size!G36</f>
        <v>32.231660049876808</v>
      </c>
      <c r="H99" s="92">
        <f>Size!H36</f>
        <v>2.2205203172280825</v>
      </c>
      <c r="I99" s="191">
        <f>Size!I36</f>
        <v>2.3902302389705499</v>
      </c>
      <c r="J99" s="192">
        <f>Size!J36</f>
        <v>5.2595470699793978E-2</v>
      </c>
      <c r="K99" s="89">
        <f>Size!K36</f>
        <v>2.2499438925910997E-2</v>
      </c>
      <c r="L99" s="90">
        <f>Size!L36</f>
        <v>3250850129.8000121</v>
      </c>
      <c r="M99" s="91">
        <f>Size!M36</f>
        <v>551410847.19395161</v>
      </c>
      <c r="N99" s="89">
        <f>Size!N36</f>
        <v>0.20426866080929781</v>
      </c>
      <c r="O99" s="88">
        <f>Size!O36</f>
        <v>652147522.99592888</v>
      </c>
      <c r="P99" s="87">
        <f>Size!P36</f>
        <v>92749915.101423264</v>
      </c>
      <c r="Q99" s="89">
        <f>Size!Q36</f>
        <v>0.16580320293202713</v>
      </c>
    </row>
    <row r="100" spans="2:17" ht="15" thickBot="1">
      <c r="B100" s="423"/>
      <c r="C100" s="164" t="s">
        <v>101</v>
      </c>
      <c r="D100" s="155">
        <f>Size!D37</f>
        <v>1887126216.8477006</v>
      </c>
      <c r="E100" s="149">
        <f>Size!E37</f>
        <v>96493431.196146488</v>
      </c>
      <c r="F100" s="151">
        <f>Size!F37</f>
        <v>5.3887894809786813E-2</v>
      </c>
      <c r="G100" s="152">
        <f>Size!G37</f>
        <v>44.72253474762902</v>
      </c>
      <c r="H100" s="153">
        <f>Size!H37</f>
        <v>-1.8137936362272029</v>
      </c>
      <c r="I100" s="193">
        <f>Size!I37</f>
        <v>2.7295500703503444</v>
      </c>
      <c r="J100" s="194">
        <f>Size!J37</f>
        <v>6.5955642969723893E-2</v>
      </c>
      <c r="K100" s="151">
        <f>Size!K37</f>
        <v>2.4761894037518578E-2</v>
      </c>
      <c r="L100" s="154">
        <f>Size!L37</f>
        <v>5151005497.9566202</v>
      </c>
      <c r="M100" s="150">
        <f>Size!M37</f>
        <v>381485988.61010361</v>
      </c>
      <c r="N100" s="151">
        <f>Size!N37</f>
        <v>7.9984155188490239E-2</v>
      </c>
      <c r="O100" s="155">
        <f>Size!O37</f>
        <v>1026522289.1424594</v>
      </c>
      <c r="P100" s="149">
        <f>Size!P37</f>
        <v>36182222.010679245</v>
      </c>
      <c r="Q100" s="151">
        <f>Size!Q37</f>
        <v>3.6535149098299219E-2</v>
      </c>
    </row>
    <row r="101" spans="2:17">
      <c r="B101" s="187"/>
      <c r="C101" s="159"/>
      <c r="D101" s="81"/>
      <c r="E101" s="81"/>
      <c r="F101" s="82"/>
      <c r="G101" s="83"/>
      <c r="H101" s="83"/>
      <c r="I101" s="207"/>
      <c r="J101" s="207"/>
      <c r="K101" s="82"/>
      <c r="L101" s="84"/>
      <c r="M101" s="84"/>
      <c r="N101" s="82"/>
      <c r="O101" s="81"/>
      <c r="P101" s="81"/>
      <c r="Q101" s="82"/>
    </row>
    <row r="102" spans="2:17" ht="23.4">
      <c r="B102" s="412" t="s">
        <v>129</v>
      </c>
      <c r="C102" s="412"/>
      <c r="D102" s="412"/>
      <c r="E102" s="412"/>
      <c r="F102" s="412"/>
      <c r="G102" s="412"/>
      <c r="H102" s="412"/>
      <c r="I102" s="412"/>
      <c r="J102" s="412"/>
      <c r="K102" s="412"/>
      <c r="L102" s="412"/>
      <c r="M102" s="412"/>
      <c r="N102" s="412"/>
      <c r="O102" s="412"/>
      <c r="P102" s="412"/>
      <c r="Q102" s="412"/>
    </row>
    <row r="103" spans="2:17">
      <c r="B103" s="413" t="s">
        <v>352</v>
      </c>
      <c r="C103" s="413"/>
      <c r="D103" s="413"/>
      <c r="E103" s="413"/>
      <c r="F103" s="413"/>
      <c r="G103" s="413"/>
      <c r="H103" s="413"/>
      <c r="I103" s="413"/>
      <c r="J103" s="413"/>
      <c r="K103" s="413"/>
      <c r="L103" s="413"/>
      <c r="M103" s="413"/>
      <c r="N103" s="413"/>
      <c r="O103" s="413"/>
      <c r="P103" s="413"/>
      <c r="Q103" s="413"/>
    </row>
    <row r="104" spans="2:17" ht="15" thickBot="1">
      <c r="B104" s="414" t="str">
        <f>'HOME PAGE'!H7</f>
        <v>YTD Ending 06-15-2025</v>
      </c>
      <c r="C104" s="414"/>
      <c r="D104" s="414"/>
      <c r="E104" s="414"/>
      <c r="F104" s="414"/>
      <c r="G104" s="414"/>
      <c r="H104" s="414"/>
      <c r="I104" s="414"/>
      <c r="J104" s="414"/>
      <c r="K104" s="414"/>
      <c r="L104" s="414"/>
      <c r="M104" s="414"/>
      <c r="N104" s="414"/>
      <c r="O104" s="414"/>
      <c r="P104" s="414"/>
      <c r="Q104" s="414"/>
    </row>
    <row r="105" spans="2:17">
      <c r="D105" s="419" t="s">
        <v>58</v>
      </c>
      <c r="E105" s="417"/>
      <c r="F105" s="420"/>
      <c r="G105" s="416" t="s">
        <v>20</v>
      </c>
      <c r="H105" s="418"/>
      <c r="I105" s="419" t="s">
        <v>21</v>
      </c>
      <c r="J105" s="417"/>
      <c r="K105" s="420"/>
      <c r="L105" s="416" t="s">
        <v>22</v>
      </c>
      <c r="M105" s="417"/>
      <c r="N105" s="418"/>
      <c r="O105" s="419" t="s">
        <v>23</v>
      </c>
      <c r="P105" s="417"/>
      <c r="Q105" s="420"/>
    </row>
    <row r="106" spans="2:17" ht="28.5" customHeight="1" thickBot="1">
      <c r="B106" s="14"/>
      <c r="C106" s="158"/>
      <c r="D106" s="15" t="s">
        <v>19</v>
      </c>
      <c r="E106" s="16" t="s">
        <v>25</v>
      </c>
      <c r="F106" s="17" t="s">
        <v>26</v>
      </c>
      <c r="G106" s="18" t="s">
        <v>19</v>
      </c>
      <c r="H106" s="58" t="s">
        <v>25</v>
      </c>
      <c r="I106" s="15" t="s">
        <v>19</v>
      </c>
      <c r="J106" s="16" t="s">
        <v>25</v>
      </c>
      <c r="K106" s="17" t="s">
        <v>26</v>
      </c>
      <c r="L106" s="18" t="s">
        <v>19</v>
      </c>
      <c r="M106" s="16" t="s">
        <v>25</v>
      </c>
      <c r="N106" s="58" t="s">
        <v>26</v>
      </c>
      <c r="O106" s="15" t="s">
        <v>19</v>
      </c>
      <c r="P106" s="16" t="s">
        <v>25</v>
      </c>
      <c r="Q106" s="17" t="s">
        <v>26</v>
      </c>
    </row>
    <row r="107" spans="2:17" ht="15" thickBot="1">
      <c r="C107" s="340" t="s">
        <v>11</v>
      </c>
      <c r="D107" s="331">
        <f>'Segment Data'!D33</f>
        <v>2073331310.528337</v>
      </c>
      <c r="E107" s="332">
        <f>'Segment Data'!E33</f>
        <v>195665150.87109852</v>
      </c>
      <c r="F107" s="333">
        <f>'Segment Data'!F33</f>
        <v>0.10420657040909578</v>
      </c>
      <c r="G107" s="334">
        <f>'Segment Data'!G33</f>
        <v>99.969823863703439</v>
      </c>
      <c r="H107" s="335">
        <f>'Segment Data'!H33</f>
        <v>1.8468477328440258E-2</v>
      </c>
      <c r="I107" s="336">
        <f>'Segment Data'!I33</f>
        <v>2.8633972148829709</v>
      </c>
      <c r="J107" s="337">
        <f>'Segment Data'!J33</f>
        <v>9.6982283828016325E-2</v>
      </c>
      <c r="K107" s="333">
        <f>'Segment Data'!K33</f>
        <v>3.5057027324181173E-2</v>
      </c>
      <c r="L107" s="338">
        <f>'Segment Data'!L33</f>
        <v>5936771100.0965004</v>
      </c>
      <c r="M107" s="339">
        <f>'Segment Data'!M33</f>
        <v>742367400.48409939</v>
      </c>
      <c r="N107" s="333">
        <f>'Segment Data'!N33</f>
        <v>0.14291677031946781</v>
      </c>
      <c r="O107" s="331">
        <f>'Segment Data'!O33</f>
        <v>2155579489.9939632</v>
      </c>
      <c r="P107" s="332">
        <f>'Segment Data'!P33</f>
        <v>163572602.77837372</v>
      </c>
      <c r="Q107" s="333">
        <f>'Segment Data'!Q33</f>
        <v>8.2114476525236374E-2</v>
      </c>
    </row>
    <row r="108" spans="2:17">
      <c r="B108" s="428" t="s">
        <v>54</v>
      </c>
      <c r="C108" s="163" t="s">
        <v>138</v>
      </c>
      <c r="D108" s="88">
        <f>'Segment Data'!D34</f>
        <v>41710672.885086037</v>
      </c>
      <c r="E108" s="87">
        <f>'Segment Data'!E34</f>
        <v>10853676.056097627</v>
      </c>
      <c r="F108" s="89">
        <f>'Segment Data'!F34</f>
        <v>0.35174116639572678</v>
      </c>
      <c r="G108" s="106">
        <f>'Segment Data'!G34</f>
        <v>2.0111636767285539</v>
      </c>
      <c r="H108" s="92">
        <f>'Segment Data'!H34</f>
        <v>0.36859338256429375</v>
      </c>
      <c r="I108" s="191">
        <f>'Segment Data'!I34</f>
        <v>4.5842324860603556</v>
      </c>
      <c r="J108" s="192">
        <f>'Segment Data'!J34</f>
        <v>-0.28992396051902425</v>
      </c>
      <c r="K108" s="89">
        <f>'Segment Data'!K34</f>
        <v>-5.9481874186145409E-2</v>
      </c>
      <c r="L108" s="90">
        <f>'Segment Data'!L34</f>
        <v>191211421.65524822</v>
      </c>
      <c r="M108" s="91">
        <f>'Segment Data'!M34</f>
        <v>40809591.639154881</v>
      </c>
      <c r="N108" s="89">
        <f>'Segment Data'!N34</f>
        <v>0.27133706840394267</v>
      </c>
      <c r="O108" s="88">
        <f>'Segment Data'!O34</f>
        <v>76010092.553480104</v>
      </c>
      <c r="P108" s="87">
        <f>'Segment Data'!P34</f>
        <v>10863775.81552586</v>
      </c>
      <c r="Q108" s="89">
        <f>'Segment Data'!Q34</f>
        <v>0.16675963215579037</v>
      </c>
    </row>
    <row r="109" spans="2:17">
      <c r="B109" s="429"/>
      <c r="C109" s="163" t="s">
        <v>142</v>
      </c>
      <c r="D109" s="88">
        <f>'Segment Data'!D35</f>
        <v>30856584.721599985</v>
      </c>
      <c r="E109" s="87">
        <f>'Segment Data'!E35</f>
        <v>1951828.7795530595</v>
      </c>
      <c r="F109" s="89">
        <f>'Segment Data'!F35</f>
        <v>6.7526215528905045E-2</v>
      </c>
      <c r="G109" s="106">
        <f>'Segment Data'!G35</f>
        <v>1.4878120655341507</v>
      </c>
      <c r="H109" s="92">
        <f>'Segment Data'!H35</f>
        <v>-5.0837133984551919E-2</v>
      </c>
      <c r="I109" s="191">
        <f>'Segment Data'!I35</f>
        <v>3.8888010466124943</v>
      </c>
      <c r="J109" s="192">
        <f>'Segment Data'!J35</f>
        <v>-5.0994617624042782E-3</v>
      </c>
      <c r="K109" s="89">
        <f>'Segment Data'!K35</f>
        <v>-1.3096024799391999E-3</v>
      </c>
      <c r="L109" s="90">
        <f>'Segment Data'!L35</f>
        <v>119995118.96024512</v>
      </c>
      <c r="M109" s="91">
        <f>'Segment Data'!M35</f>
        <v>7442875.1030562222</v>
      </c>
      <c r="N109" s="89">
        <f>'Segment Data'!N35</f>
        <v>6.6128180549648224E-2</v>
      </c>
      <c r="O109" s="88">
        <f>'Segment Data'!O35</f>
        <v>48701517.973016411</v>
      </c>
      <c r="P109" s="87">
        <f>'Segment Data'!P35</f>
        <v>3064837.0661626756</v>
      </c>
      <c r="Q109" s="89">
        <f>'Segment Data'!Q35</f>
        <v>6.715731743108419E-2</v>
      </c>
    </row>
    <row r="110" spans="2:17">
      <c r="B110" s="429"/>
      <c r="C110" s="163" t="s">
        <v>139</v>
      </c>
      <c r="D110" s="88">
        <f>'Segment Data'!D36</f>
        <v>1006249370.5235007</v>
      </c>
      <c r="E110" s="87">
        <f>'Segment Data'!E36</f>
        <v>155461771.56294286</v>
      </c>
      <c r="F110" s="89">
        <f>'Segment Data'!F36</f>
        <v>0.18272688947614762</v>
      </c>
      <c r="G110" s="106">
        <f>'Segment Data'!G36</f>
        <v>48.518329812210659</v>
      </c>
      <c r="H110" s="92">
        <f>'Segment Data'!H36</f>
        <v>3.229462446378875</v>
      </c>
      <c r="I110" s="191">
        <f>'Segment Data'!I36</f>
        <v>3.0531673854580599</v>
      </c>
      <c r="J110" s="192">
        <f>'Segment Data'!J36</f>
        <v>3.4078213568863536E-2</v>
      </c>
      <c r="K110" s="89">
        <f>'Segment Data'!K36</f>
        <v>1.1287580998324432E-2</v>
      </c>
      <c r="L110" s="90">
        <f>'Segment Data'!L36</f>
        <v>3072247759.7200551</v>
      </c>
      <c r="M110" s="91">
        <f>'Segment Data'!M36</f>
        <v>503644132.12062693</v>
      </c>
      <c r="N110" s="89">
        <f>'Segment Data'!N36</f>
        <v>0.19607701504000596</v>
      </c>
      <c r="O110" s="88">
        <f>'Segment Data'!O36</f>
        <v>1048241165.4560748</v>
      </c>
      <c r="P110" s="87">
        <f>'Segment Data'!P36</f>
        <v>108577682.68424916</v>
      </c>
      <c r="Q110" s="89">
        <f>'Segment Data'!Q36</f>
        <v>0.11554953946275105</v>
      </c>
    </row>
    <row r="111" spans="2:17">
      <c r="B111" s="429"/>
      <c r="C111" s="163" t="s">
        <v>141</v>
      </c>
      <c r="D111" s="88">
        <f>'Segment Data'!D37</f>
        <v>29352506.541060522</v>
      </c>
      <c r="E111" s="87">
        <f>'Segment Data'!E37</f>
        <v>5791601.5660355464</v>
      </c>
      <c r="F111" s="89">
        <f>'Segment Data'!F37</f>
        <v>0.2458140539242766</v>
      </c>
      <c r="G111" s="106">
        <f>'Segment Data'!G37</f>
        <v>1.4152899220531587</v>
      </c>
      <c r="H111" s="92">
        <f>'Segment Data'!H37</f>
        <v>0.16110297605567681</v>
      </c>
      <c r="I111" s="191">
        <f>'Segment Data'!I37</f>
        <v>4.8618414439872701</v>
      </c>
      <c r="J111" s="192">
        <f>'Segment Data'!J37</f>
        <v>0.16870804786514615</v>
      </c>
      <c r="K111" s="89">
        <f>'Segment Data'!K37</f>
        <v>3.5947848404340572E-2</v>
      </c>
      <c r="L111" s="90">
        <f>'Segment Data'!L37</f>
        <v>142707232.78623548</v>
      </c>
      <c r="M111" s="91">
        <f>'Segment Data'!M37</f>
        <v>32132762.805085868</v>
      </c>
      <c r="N111" s="89">
        <f>'Segment Data'!N37</f>
        <v>0.29059838867474347</v>
      </c>
      <c r="O111" s="88">
        <f>'Segment Data'!O37</f>
        <v>61818000.232677065</v>
      </c>
      <c r="P111" s="87">
        <f>'Segment Data'!P37</f>
        <v>10878734.560120486</v>
      </c>
      <c r="Q111" s="89">
        <f>'Segment Data'!Q37</f>
        <v>0.21356284619511862</v>
      </c>
    </row>
    <row r="112" spans="2:17" ht="15" thickBot="1">
      <c r="B112" s="430"/>
      <c r="C112" s="163" t="s">
        <v>140</v>
      </c>
      <c r="D112" s="155">
        <f>'Segment Data'!D38</f>
        <v>965162175.85728836</v>
      </c>
      <c r="E112" s="149">
        <f>'Segment Data'!E38</f>
        <v>21606272.906449199</v>
      </c>
      <c r="F112" s="151">
        <f>'Segment Data'!F38</f>
        <v>2.2898773500201315E-2</v>
      </c>
      <c r="G112" s="152">
        <f>'Segment Data'!G38</f>
        <v>46.537228387186481</v>
      </c>
      <c r="H112" s="153">
        <f>'Segment Data'!H38</f>
        <v>-3.689853193687938</v>
      </c>
      <c r="I112" s="193">
        <f>'Segment Data'!I38</f>
        <v>2.4976212571048335</v>
      </c>
      <c r="J112" s="194">
        <f>'Segment Data'!J38</f>
        <v>0.11061745466464279</v>
      </c>
      <c r="K112" s="151">
        <f>'Segment Data'!K38</f>
        <v>4.6341549415028403E-2</v>
      </c>
      <c r="L112" s="154">
        <f>'Segment Data'!L38</f>
        <v>2410609566.9747171</v>
      </c>
      <c r="M112" s="150">
        <f>'Segment Data'!M38</f>
        <v>158338038.81617641</v>
      </c>
      <c r="N112" s="151">
        <f>'Segment Data'!N38</f>
        <v>7.0301487558932882E-2</v>
      </c>
      <c r="O112" s="155">
        <f>'Segment Data'!O38</f>
        <v>920808713.77871501</v>
      </c>
      <c r="P112" s="149">
        <f>'Segment Data'!P38</f>
        <v>30187572.652315617</v>
      </c>
      <c r="Q112" s="151">
        <f>'Segment Data'!Q38</f>
        <v>3.3894965275735933E-2</v>
      </c>
    </row>
    <row r="113" spans="2:17">
      <c r="B113" s="421" t="s">
        <v>55</v>
      </c>
      <c r="C113" s="162" t="s">
        <v>67</v>
      </c>
      <c r="D113" s="127">
        <f>'Type Data'!D23</f>
        <v>1677017780.5051453</v>
      </c>
      <c r="E113" s="121">
        <f>'Type Data'!E23</f>
        <v>155295818.26845407</v>
      </c>
      <c r="F113" s="123">
        <f>'Type Data'!F23</f>
        <v>0.10205268907349783</v>
      </c>
      <c r="G113" s="124">
        <f>'Type Data'!G23</f>
        <v>80.860772845164107</v>
      </c>
      <c r="H113" s="125">
        <f>'Type Data'!H23</f>
        <v>-0.14306900632686848</v>
      </c>
      <c r="I113" s="195">
        <f>'Type Data'!I23</f>
        <v>2.8332200108081782</v>
      </c>
      <c r="J113" s="196">
        <f>'Type Data'!J23</f>
        <v>8.1750230601520535E-2</v>
      </c>
      <c r="K113" s="123">
        <f>'Type Data'!K23</f>
        <v>2.9711476822173358E-2</v>
      </c>
      <c r="L113" s="126">
        <f>'Type Data'!L23</f>
        <v>4751360334.2082949</v>
      </c>
      <c r="M113" s="122">
        <f>'Type Data'!M23</f>
        <v>564388341.23726225</v>
      </c>
      <c r="N113" s="123">
        <f>'Type Data'!N23</f>
        <v>0.13479630200171891</v>
      </c>
      <c r="O113" s="127">
        <f>'Type Data'!O23</f>
        <v>1704458749.2929988</v>
      </c>
      <c r="P113" s="121">
        <f>'Type Data'!P23</f>
        <v>126523417.88636494</v>
      </c>
      <c r="Q113" s="123">
        <f>'Type Data'!Q23</f>
        <v>8.0182891762476075E-2</v>
      </c>
    </row>
    <row r="114" spans="2:17">
      <c r="B114" s="422"/>
      <c r="C114" s="163" t="s">
        <v>68</v>
      </c>
      <c r="D114" s="88">
        <f>'Type Data'!D24</f>
        <v>270158601.19787186</v>
      </c>
      <c r="E114" s="87">
        <f>'Type Data'!E24</f>
        <v>37624114.990466267</v>
      </c>
      <c r="F114" s="89">
        <f>'Type Data'!F24</f>
        <v>0.1618001510404268</v>
      </c>
      <c r="G114" s="106">
        <f>'Type Data'!G24</f>
        <v>13.02623832470533</v>
      </c>
      <c r="H114" s="92">
        <f>'Type Data'!H24</f>
        <v>0.64803309851790836</v>
      </c>
      <c r="I114" s="191">
        <f>'Type Data'!I24</f>
        <v>2.9767492589381357</v>
      </c>
      <c r="J114" s="192">
        <f>'Type Data'!J24</f>
        <v>0.18693320708325833</v>
      </c>
      <c r="K114" s="89">
        <f>'Type Data'!K24</f>
        <v>6.7005567251995427E-2</v>
      </c>
      <c r="L114" s="90">
        <f>'Type Data'!L24</f>
        <v>804194415.91152835</v>
      </c>
      <c r="M114" s="91">
        <f>'Type Data'!M24</f>
        <v>155465973.68028164</v>
      </c>
      <c r="N114" s="89">
        <f>'Type Data'!N24</f>
        <v>0.23964722919434447</v>
      </c>
      <c r="O114" s="88">
        <f>'Type Data'!O24</f>
        <v>221417606.82671937</v>
      </c>
      <c r="P114" s="87">
        <f>'Type Data'!P24</f>
        <v>39183422.315348923</v>
      </c>
      <c r="Q114" s="89">
        <f>'Type Data'!Q24</f>
        <v>0.2150168609715708</v>
      </c>
    </row>
    <row r="115" spans="2:17">
      <c r="B115" s="422"/>
      <c r="C115" s="163" t="s">
        <v>69</v>
      </c>
      <c r="D115" s="88">
        <f>'Type Data'!D25</f>
        <v>119746618.22855689</v>
      </c>
      <c r="E115" s="87">
        <f>'Type Data'!E25</f>
        <v>2393374.6834877729</v>
      </c>
      <c r="F115" s="89">
        <f>'Type Data'!F25</f>
        <v>2.0394618940111405E-2</v>
      </c>
      <c r="G115" s="106">
        <f>'Type Data'!G25</f>
        <v>5.7738231568655793</v>
      </c>
      <c r="H115" s="92">
        <f>'Type Data'!H25</f>
        <v>-0.47308910226477341</v>
      </c>
      <c r="I115" s="191">
        <f>'Type Data'!I25</f>
        <v>3.0190719467269238</v>
      </c>
      <c r="J115" s="192">
        <f>'Type Data'!J25</f>
        <v>0.11807329883403739</v>
      </c>
      <c r="K115" s="89">
        <f>'Type Data'!K25</f>
        <v>4.0700914810766577E-2</v>
      </c>
      <c r="L115" s="90">
        <f>'Type Data'!L25</f>
        <v>361523655.809255</v>
      </c>
      <c r="M115" s="91">
        <f>'Type Data'!M25</f>
        <v>21082054.959164917</v>
      </c>
      <c r="N115" s="89">
        <f>'Type Data'!N25</f>
        <v>6.1925613398957614E-2</v>
      </c>
      <c r="O115" s="88">
        <f>'Type Data'!O25</f>
        <v>204069891.48673522</v>
      </c>
      <c r="P115" s="87">
        <f>'Type Data'!P25</f>
        <v>-3541609.1381287575</v>
      </c>
      <c r="Q115" s="89">
        <f>'Type Data'!Q25</f>
        <v>-1.7058829243415272E-2</v>
      </c>
    </row>
    <row r="116" spans="2:17" ht="15" thickBot="1">
      <c r="B116" s="423"/>
      <c r="C116" s="164" t="s">
        <v>70</v>
      </c>
      <c r="D116" s="155">
        <f>'Type Data'!D26</f>
        <v>6408310.5968772834</v>
      </c>
      <c r="E116" s="149">
        <f>'Type Data'!E26</f>
        <v>351842.92869708594</v>
      </c>
      <c r="F116" s="151">
        <f>'Type Data'!F26</f>
        <v>5.8093751667431109E-2</v>
      </c>
      <c r="G116" s="152">
        <f>'Type Data'!G26</f>
        <v>0.30898953697394155</v>
      </c>
      <c r="H116" s="153">
        <f>'Type Data'!H26</f>
        <v>-1.3406512597976705E-2</v>
      </c>
      <c r="I116" s="193">
        <f>'Type Data'!I26</f>
        <v>3.0729930876031952</v>
      </c>
      <c r="J116" s="194">
        <f>'Type Data'!J26</f>
        <v>5.7759694056042754E-2</v>
      </c>
      <c r="K116" s="151">
        <f>'Type Data'!K26</f>
        <v>1.9155961253166421E-2</v>
      </c>
      <c r="L116" s="154">
        <f>'Type Data'!L26</f>
        <v>19692694.167418197</v>
      </c>
      <c r="M116" s="150">
        <f>'Type Data'!M26</f>
        <v>1431030.6073826104</v>
      </c>
      <c r="N116" s="151">
        <f>'Type Data'!N26</f>
        <v>7.8362554576589832E-2</v>
      </c>
      <c r="O116" s="155">
        <f>'Type Data'!O26</f>
        <v>25633242.387509134</v>
      </c>
      <c r="P116" s="149">
        <f>'Type Data'!P26</f>
        <v>1407371.7147883438</v>
      </c>
      <c r="Q116" s="151">
        <f>'Type Data'!Q26</f>
        <v>5.8093751667431109E-2</v>
      </c>
    </row>
    <row r="117" spans="2:17" ht="15" thickBot="1">
      <c r="B117" s="105" t="s">
        <v>71</v>
      </c>
      <c r="C117" s="165" t="s">
        <v>72</v>
      </c>
      <c r="D117" s="148">
        <f>Granola!D8</f>
        <v>454743.37075595092</v>
      </c>
      <c r="E117" s="142">
        <f>Granola!E8</f>
        <v>-1369712.5194334707</v>
      </c>
      <c r="F117" s="144">
        <f>Granola!F8</f>
        <v>-0.75075123865628901</v>
      </c>
      <c r="G117" s="145">
        <f>Granola!G8</f>
        <v>2.192636287640623E-2</v>
      </c>
      <c r="H117" s="146">
        <f>Granola!H8</f>
        <v>-7.5192519587969936E-2</v>
      </c>
      <c r="I117" s="197">
        <f>Granola!I8</f>
        <v>4.6330831107487622</v>
      </c>
      <c r="J117" s="198">
        <f>Granola!J8</f>
        <v>0.8799084741308385</v>
      </c>
      <c r="K117" s="144">
        <f>Granola!K8</f>
        <v>0.23444378674682329</v>
      </c>
      <c r="L117" s="147">
        <f>Granola!L8</f>
        <v>2106863.8307743589</v>
      </c>
      <c r="M117" s="143">
        <f>Granola!M8</f>
        <v>-4740637.7419127543</v>
      </c>
      <c r="N117" s="144">
        <f>Granola!N8</f>
        <v>-0.69231641520491427</v>
      </c>
      <c r="O117" s="148">
        <f>Granola!O8</f>
        <v>1380476.9541197822</v>
      </c>
      <c r="P117" s="142">
        <f>Granola!P8</f>
        <v>-1861093.5113642772</v>
      </c>
      <c r="Q117" s="144">
        <f>Granola!Q8</f>
        <v>-0.57413328853437795</v>
      </c>
    </row>
    <row r="118" spans="2:17">
      <c r="B118" s="424" t="s">
        <v>73</v>
      </c>
      <c r="C118" s="166" t="s">
        <v>14</v>
      </c>
      <c r="D118" s="136">
        <f>'NB vs PL'!D13</f>
        <v>1679541606.3991594</v>
      </c>
      <c r="E118" s="128">
        <f>'NB vs PL'!E13</f>
        <v>154759200.66816521</v>
      </c>
      <c r="F118" s="132">
        <f>'NB vs PL'!F13</f>
        <v>0.10149592498345511</v>
      </c>
      <c r="G118" s="133">
        <f>'NB vs PL'!G13</f>
        <v>80.982464168111932</v>
      </c>
      <c r="H118" s="134">
        <f>'NB vs PL'!H13</f>
        <v>-0.18429028302608685</v>
      </c>
      <c r="I118" s="199">
        <f>'NB vs PL'!I13</f>
        <v>3.0969288439360061</v>
      </c>
      <c r="J118" s="200">
        <f>'NB vs PL'!J13</f>
        <v>9.1669082607149122E-2</v>
      </c>
      <c r="K118" s="132">
        <f>'NB vs PL'!K13</f>
        <v>3.0502881576737698E-2</v>
      </c>
      <c r="L118" s="135">
        <f>'NB vs PL'!L13</f>
        <v>5201420845.4481716</v>
      </c>
      <c r="M118" s="129">
        <f>'NB vs PL'!M13</f>
        <v>619053636.7226038</v>
      </c>
      <c r="N118" s="132">
        <f>'NB vs PL'!N13</f>
        <v>0.1350947247404847</v>
      </c>
      <c r="O118" s="136">
        <f>'NB vs PL'!O13</f>
        <v>1865689421.4829431</v>
      </c>
      <c r="P118" s="128">
        <f>'NB vs PL'!P13</f>
        <v>156527408.77151918</v>
      </c>
      <c r="Q118" s="132">
        <f>'NB vs PL'!Q13</f>
        <v>9.1581375906666249E-2</v>
      </c>
    </row>
    <row r="119" spans="2:17" ht="15" thickBot="1">
      <c r="B119" s="425"/>
      <c r="C119" s="167" t="s">
        <v>13</v>
      </c>
      <c r="D119" s="141">
        <f>'NB vs PL'!D14</f>
        <v>394415544.2657783</v>
      </c>
      <c r="E119" s="130">
        <f>'NB vs PL'!E14</f>
        <v>40617962.362826943</v>
      </c>
      <c r="F119" s="137">
        <f>'NB vs PL'!F14</f>
        <v>0.1148056528378667</v>
      </c>
      <c r="G119" s="138">
        <f>'NB vs PL'!G14</f>
        <v>19.017535831892172</v>
      </c>
      <c r="H119" s="139">
        <f>'NB vs PL'!H14</f>
        <v>0.18429028302564276</v>
      </c>
      <c r="I119" s="201">
        <f>'NB vs PL'!I14</f>
        <v>1.8731181491010469</v>
      </c>
      <c r="J119" s="202">
        <f>'NB vs PL'!J14</f>
        <v>0.13043490722510542</v>
      </c>
      <c r="K119" s="137">
        <f>'NB vs PL'!K14</f>
        <v>7.4847169061370275E-2</v>
      </c>
      <c r="L119" s="140">
        <f>'NB vs PL'!L14</f>
        <v>738786914.25179672</v>
      </c>
      <c r="M119" s="131">
        <f>'NB vs PL'!M14</f>
        <v>122229797.25329256</v>
      </c>
      <c r="N119" s="137">
        <f>'NB vs PL'!N14</f>
        <v>0.19824570000639391</v>
      </c>
      <c r="O119" s="141">
        <f>'NB vs PL'!O14</f>
        <v>290555817.14863926</v>
      </c>
      <c r="P119" s="130">
        <f>'NB vs PL'!P14</f>
        <v>6217168.1211838126</v>
      </c>
      <c r="Q119" s="137">
        <f>'NB vs PL'!Q14</f>
        <v>2.1865364214287624E-2</v>
      </c>
    </row>
    <row r="120" spans="2:17">
      <c r="B120" s="421" t="s">
        <v>56</v>
      </c>
      <c r="C120" s="162" t="s">
        <v>63</v>
      </c>
      <c r="D120" s="127">
        <f>Package!D23</f>
        <v>1025338398.766759</v>
      </c>
      <c r="E120" s="121">
        <f>Package!E23</f>
        <v>56160465.005954385</v>
      </c>
      <c r="F120" s="123">
        <f>Package!F23</f>
        <v>5.7946495735854128E-2</v>
      </c>
      <c r="G120" s="124">
        <f>Package!G23</f>
        <v>49.438745561260212</v>
      </c>
      <c r="H120" s="125">
        <f>Package!H23</f>
        <v>-2.1522401907768653</v>
      </c>
      <c r="I120" s="195">
        <f>Package!I23</f>
        <v>3.0257472447261895</v>
      </c>
      <c r="J120" s="196">
        <f>Package!J23</f>
        <v>0.11226326943825438</v>
      </c>
      <c r="K120" s="123">
        <f>Package!K23</f>
        <v>3.8532310591191624E-2</v>
      </c>
      <c r="L120" s="126">
        <f>Package!L23</f>
        <v>3102414834.980484</v>
      </c>
      <c r="M120" s="122">
        <f>Package!M23</f>
        <v>278730455.76570797</v>
      </c>
      <c r="N120" s="123">
        <f>Package!N23</f>
        <v>9.8711618698410872E-2</v>
      </c>
      <c r="O120" s="127">
        <f>Package!O23</f>
        <v>1503662800.2816687</v>
      </c>
      <c r="P120" s="121">
        <f>Package!P23</f>
        <v>75208375.662658215</v>
      </c>
      <c r="Q120" s="123">
        <f>Package!Q23</f>
        <v>5.2650175158873116E-2</v>
      </c>
    </row>
    <row r="121" spans="2:17">
      <c r="B121" s="422"/>
      <c r="C121" s="163" t="s">
        <v>64</v>
      </c>
      <c r="D121" s="88">
        <f>Package!D24</f>
        <v>668284565.8328315</v>
      </c>
      <c r="E121" s="87">
        <f>Package!E24</f>
        <v>102919131.36056125</v>
      </c>
      <c r="F121" s="89">
        <f>Package!F24</f>
        <v>0.18204001356508323</v>
      </c>
      <c r="G121" s="106">
        <f>Package!G24</f>
        <v>32.222679509969524</v>
      </c>
      <c r="H121" s="92">
        <f>Package!H24</f>
        <v>2.12731821612498</v>
      </c>
      <c r="I121" s="191">
        <f>Package!I24</f>
        <v>2.4612999479769413</v>
      </c>
      <c r="J121" s="192">
        <f>Package!J24</f>
        <v>8.1344726145493595E-2</v>
      </c>
      <c r="K121" s="89">
        <f>Package!K24</f>
        <v>3.4179099421415317E-2</v>
      </c>
      <c r="L121" s="90">
        <f>Package!L24</f>
        <v>1644848767.1181409</v>
      </c>
      <c r="M121" s="91">
        <f>Package!M24</f>
        <v>299304349.10285616</v>
      </c>
      <c r="N121" s="89">
        <f>Package!N24</f>
        <v>0.22244107670881527</v>
      </c>
      <c r="O121" s="88">
        <f>Package!O24</f>
        <v>327779479.11728138</v>
      </c>
      <c r="P121" s="87">
        <f>Package!P24</f>
        <v>47473453.711389363</v>
      </c>
      <c r="Q121" s="89">
        <f>Package!Q24</f>
        <v>0.16936294409885158</v>
      </c>
    </row>
    <row r="122" spans="2:17" ht="15" customHeight="1">
      <c r="B122" s="422"/>
      <c r="C122" s="163" t="s">
        <v>65</v>
      </c>
      <c r="D122" s="88">
        <f>Package!D25</f>
        <v>71790835.111104846</v>
      </c>
      <c r="E122" s="87">
        <f>Package!E25</f>
        <v>-3350032.6762829274</v>
      </c>
      <c r="F122" s="89">
        <f>Package!F25</f>
        <v>-4.4583364218814932E-2</v>
      </c>
      <c r="G122" s="106">
        <f>Package!G25</f>
        <v>3.4615389757734718</v>
      </c>
      <c r="H122" s="92">
        <f>Package!H25</f>
        <v>-0.53833690292309822</v>
      </c>
      <c r="I122" s="191">
        <f>Package!I25</f>
        <v>2.4119815965080922</v>
      </c>
      <c r="J122" s="192">
        <f>Package!J25</f>
        <v>-8.0514727395866181E-3</v>
      </c>
      <c r="K122" s="89">
        <f>Package!K25</f>
        <v>-3.3270093875575005E-3</v>
      </c>
      <c r="L122" s="90">
        <f>Package!L25</f>
        <v>173158173.08593187</v>
      </c>
      <c r="M122" s="91">
        <f>Package!M25</f>
        <v>-8685211.8115141988</v>
      </c>
      <c r="N122" s="89">
        <f>Package!N25</f>
        <v>-4.7762044335087496E-2</v>
      </c>
      <c r="O122" s="88">
        <f>Package!O25</f>
        <v>42420703.076299652</v>
      </c>
      <c r="P122" s="87">
        <f>Package!P25</f>
        <v>-225960.82823841274</v>
      </c>
      <c r="Q122" s="89">
        <f>Package!Q25</f>
        <v>-5.2984408990164426E-3</v>
      </c>
    </row>
    <row r="123" spans="2:17" ht="15" thickBot="1">
      <c r="B123" s="423"/>
      <c r="C123" s="164" t="s">
        <v>66</v>
      </c>
      <c r="D123" s="155">
        <f>Package!D26</f>
        <v>270492617.29440951</v>
      </c>
      <c r="E123" s="149">
        <f>Package!E26</f>
        <v>37701233.789370745</v>
      </c>
      <c r="F123" s="151">
        <f>Package!F26</f>
        <v>0.16195287480885093</v>
      </c>
      <c r="G123" s="152">
        <f>Package!G26</f>
        <v>13.042343580131202</v>
      </c>
      <c r="H123" s="153">
        <f>Package!H26</f>
        <v>0.65046327493067579</v>
      </c>
      <c r="I123" s="193">
        <f>Package!I26</f>
        <v>2.9742271252581696</v>
      </c>
      <c r="J123" s="194">
        <f>Package!J26</f>
        <v>0.18642471607097377</v>
      </c>
      <c r="K123" s="151">
        <f>Package!K26</f>
        <v>6.6871567172986007E-2</v>
      </c>
      <c r="L123" s="154">
        <f>Package!L26</f>
        <v>804506479.53910983</v>
      </c>
      <c r="M123" s="150">
        <f>Package!M26</f>
        <v>155530099.7657423</v>
      </c>
      <c r="N123" s="151">
        <f>Package!N26</f>
        <v>0.23965448452847513</v>
      </c>
      <c r="O123" s="155">
        <f>Package!O26</f>
        <v>221511523.19693729</v>
      </c>
      <c r="P123" s="149">
        <f>Package!P26</f>
        <v>39206150.381844252</v>
      </c>
      <c r="Q123" s="151">
        <f>Package!Q26</f>
        <v>0.21505756948595198</v>
      </c>
    </row>
    <row r="124" spans="2:17">
      <c r="B124" s="424" t="s">
        <v>74</v>
      </c>
      <c r="C124" s="168" t="s">
        <v>75</v>
      </c>
      <c r="D124" s="127">
        <f>Flavor!D68</f>
        <v>178055088.75899574</v>
      </c>
      <c r="E124" s="121">
        <f>Flavor!E68</f>
        <v>4254443.0715982914</v>
      </c>
      <c r="F124" s="123">
        <f>Flavor!F68</f>
        <v>2.4478868043162787E-2</v>
      </c>
      <c r="G124" s="124">
        <f>Flavor!G68</f>
        <v>8.585282907215138</v>
      </c>
      <c r="H124" s="125">
        <f>Flavor!H68</f>
        <v>-0.66642033839995385</v>
      </c>
      <c r="I124" s="195">
        <f>Flavor!I68</f>
        <v>2.9310135355721245</v>
      </c>
      <c r="J124" s="196">
        <f>Flavor!J68</f>
        <v>7.3591747218836989E-2</v>
      </c>
      <c r="K124" s="123">
        <f>Flavor!K68</f>
        <v>2.5754597210252046E-2</v>
      </c>
      <c r="L124" s="126">
        <f>Flavor!L68</f>
        <v>521881875.23011255</v>
      </c>
      <c r="M124" s="122">
        <f>Flavor!M68</f>
        <v>25260123.413073242</v>
      </c>
      <c r="N124" s="123">
        <f>Flavor!N68</f>
        <v>5.0863908640029397E-2</v>
      </c>
      <c r="O124" s="127">
        <f>Flavor!O68</f>
        <v>210933543.42016146</v>
      </c>
      <c r="P124" s="121">
        <f>Flavor!P68</f>
        <v>13569.693052768707</v>
      </c>
      <c r="Q124" s="123">
        <f>Flavor!Q68</f>
        <v>6.4335742191611365E-5</v>
      </c>
    </row>
    <row r="125" spans="2:17">
      <c r="B125" s="422"/>
      <c r="C125" s="163" t="s">
        <v>76</v>
      </c>
      <c r="D125" s="88">
        <f>Flavor!D69</f>
        <v>331520644.33653641</v>
      </c>
      <c r="E125" s="87">
        <f>Flavor!E69</f>
        <v>2331583.1595744491</v>
      </c>
      <c r="F125" s="89">
        <f>Flavor!F69</f>
        <v>7.0828087398720138E-3</v>
      </c>
      <c r="G125" s="106">
        <f>Flavor!G69</f>
        <v>15.984932197382191</v>
      </c>
      <c r="H125" s="92">
        <f>Flavor!H69</f>
        <v>-1.538360041644987</v>
      </c>
      <c r="I125" s="191">
        <f>Flavor!I69</f>
        <v>2.5885417286156227</v>
      </c>
      <c r="J125" s="192">
        <f>Flavor!J69</f>
        <v>0.1251900908292134</v>
      </c>
      <c r="K125" s="89">
        <f>Flavor!K69</f>
        <v>5.0821039476812324E-2</v>
      </c>
      <c r="L125" s="90">
        <f>Flavor!L69</f>
        <v>858155021.76266301</v>
      </c>
      <c r="M125" s="91">
        <f>Flavor!M69</f>
        <v>47246608.771023273</v>
      </c>
      <c r="N125" s="89">
        <f>Flavor!N69</f>
        <v>5.8263803919260081E-2</v>
      </c>
      <c r="O125" s="88">
        <f>Flavor!O69</f>
        <v>259907454.02260667</v>
      </c>
      <c r="P125" s="87">
        <f>Flavor!P69</f>
        <v>20094656.708363622</v>
      </c>
      <c r="Q125" s="89">
        <f>Flavor!Q69</f>
        <v>8.379309583730106E-2</v>
      </c>
    </row>
    <row r="126" spans="2:17">
      <c r="B126" s="422"/>
      <c r="C126" s="163" t="s">
        <v>77</v>
      </c>
      <c r="D126" s="88">
        <f>Flavor!D70</f>
        <v>332792169.532839</v>
      </c>
      <c r="E126" s="87">
        <f>Flavor!E70</f>
        <v>32449077.565940559</v>
      </c>
      <c r="F126" s="89">
        <f>Flavor!F70</f>
        <v>0.10804003299505505</v>
      </c>
      <c r="G126" s="106">
        <f>Flavor!G70</f>
        <v>16.046241332717749</v>
      </c>
      <c r="H126" s="92">
        <f>Flavor!H70</f>
        <v>5.8468975726368555E-2</v>
      </c>
      <c r="I126" s="191">
        <f>Flavor!I70</f>
        <v>2.9144831458582821</v>
      </c>
      <c r="J126" s="192">
        <f>Flavor!J70</f>
        <v>7.9809134867493192E-2</v>
      </c>
      <c r="K126" s="89">
        <f>Flavor!K70</f>
        <v>2.8154607746094205E-2</v>
      </c>
      <c r="L126" s="90">
        <f>Flavor!L70</f>
        <v>969917169.17707133</v>
      </c>
      <c r="M126" s="91">
        <f>Flavor!M70</f>
        <v>118542411.99788797</v>
      </c>
      <c r="N126" s="89">
        <f>Flavor!N70</f>
        <v>0.13923646549100011</v>
      </c>
      <c r="O126" s="88">
        <f>Flavor!O70</f>
        <v>292307036.23692364</v>
      </c>
      <c r="P126" s="87">
        <f>Flavor!P70</f>
        <v>25266905.747742206</v>
      </c>
      <c r="Q126" s="89">
        <f>Flavor!Q70</f>
        <v>9.4618384515678028E-2</v>
      </c>
    </row>
    <row r="127" spans="2:17">
      <c r="B127" s="422"/>
      <c r="C127" s="163" t="s">
        <v>78</v>
      </c>
      <c r="D127" s="88">
        <f>Flavor!D71</f>
        <v>48502575.656773418</v>
      </c>
      <c r="E127" s="87">
        <f>Flavor!E71</f>
        <v>-1227623.2690932006</v>
      </c>
      <c r="F127" s="89">
        <f>Flavor!F71</f>
        <v>-2.468566978634517E-2</v>
      </c>
      <c r="G127" s="106">
        <f>Flavor!G71</f>
        <v>2.3386488790872479</v>
      </c>
      <c r="H127" s="92">
        <f>Flavor!H71</f>
        <v>-0.30857398356570798</v>
      </c>
      <c r="I127" s="191">
        <f>Flavor!I71</f>
        <v>3.1134740936442751</v>
      </c>
      <c r="J127" s="192">
        <f>Flavor!J71</f>
        <v>0.44167846520716925</v>
      </c>
      <c r="K127" s="89">
        <f>Flavor!K71</f>
        <v>0.16531147087231876</v>
      </c>
      <c r="L127" s="90">
        <f>Flavor!L71</f>
        <v>151011512.7823855</v>
      </c>
      <c r="M127" s="91">
        <f>Flavor!M71</f>
        <v>18142584.690947413</v>
      </c>
      <c r="N127" s="89">
        <f>Flavor!N71</f>
        <v>0.13654497670412455</v>
      </c>
      <c r="O127" s="88">
        <f>Flavor!O71</f>
        <v>52483399.649883799</v>
      </c>
      <c r="P127" s="87">
        <f>Flavor!P71</f>
        <v>6795564.7875743061</v>
      </c>
      <c r="Q127" s="89">
        <f>Flavor!Q71</f>
        <v>0.14873904198030527</v>
      </c>
    </row>
    <row r="128" spans="2:17">
      <c r="B128" s="422"/>
      <c r="C128" s="163" t="s">
        <v>79</v>
      </c>
      <c r="D128" s="88">
        <f>Flavor!D72</f>
        <v>392632036.4002499</v>
      </c>
      <c r="E128" s="87">
        <f>Flavor!E72</f>
        <v>69261445.026470661</v>
      </c>
      <c r="F128" s="89">
        <f>Flavor!F72</f>
        <v>0.21418597384575516</v>
      </c>
      <c r="G128" s="106">
        <f>Flavor!G72</f>
        <v>18.931540426203256</v>
      </c>
      <c r="H128" s="92">
        <f>Flavor!H72</f>
        <v>1.7179752065994727</v>
      </c>
      <c r="I128" s="191">
        <f>Flavor!I72</f>
        <v>2.6495426191541176</v>
      </c>
      <c r="J128" s="192">
        <f>Flavor!J72</f>
        <v>7.889601793174883E-2</v>
      </c>
      <c r="K128" s="89">
        <f>Flavor!K72</f>
        <v>3.0691117905601247E-2</v>
      </c>
      <c r="L128" s="90">
        <f>Flavor!L72</f>
        <v>1040295314.087733</v>
      </c>
      <c r="M128" s="91">
        <f>Flavor!M72</f>
        <v>209023802.43746006</v>
      </c>
      <c r="N128" s="89">
        <f>Flavor!N72</f>
        <v>0.25145069872838272</v>
      </c>
      <c r="O128" s="88">
        <f>Flavor!O72</f>
        <v>242480979.76235026</v>
      </c>
      <c r="P128" s="87">
        <f>Flavor!P72</f>
        <v>36986212.743134379</v>
      </c>
      <c r="Q128" s="89">
        <f>Flavor!Q72</f>
        <v>0.1799861538064168</v>
      </c>
    </row>
    <row r="129" spans="2:17">
      <c r="B129" s="422"/>
      <c r="C129" s="163" t="s">
        <v>80</v>
      </c>
      <c r="D129" s="88">
        <f>Flavor!D73</f>
        <v>72981100.922371149</v>
      </c>
      <c r="E129" s="87">
        <f>Flavor!E73</f>
        <v>4562390.5353746712</v>
      </c>
      <c r="F129" s="89">
        <f>Flavor!F73</f>
        <v>6.6683375199100364E-2</v>
      </c>
      <c r="G129" s="106">
        <f>Flavor!G73</f>
        <v>3.518930027024687</v>
      </c>
      <c r="H129" s="92">
        <f>Flavor!H73</f>
        <v>-0.12311400822410334</v>
      </c>
      <c r="I129" s="191">
        <f>Flavor!I73</f>
        <v>2.9914191401101715</v>
      </c>
      <c r="J129" s="192">
        <f>Flavor!J73</f>
        <v>0.18977125747685442</v>
      </c>
      <c r="K129" s="89">
        <f>Flavor!K73</f>
        <v>6.7735584708270027E-2</v>
      </c>
      <c r="L129" s="90">
        <f>Flavor!L73</f>
        <v>218317062.16549316</v>
      </c>
      <c r="M129" s="91">
        <f>Flavor!M73</f>
        <v>26631927.077262342</v>
      </c>
      <c r="N129" s="89">
        <f>Flavor!N73</f>
        <v>0.1389357973168025</v>
      </c>
      <c r="O129" s="88">
        <f>Flavor!O73</f>
        <v>132665225.75330898</v>
      </c>
      <c r="P129" s="87">
        <f>Flavor!P73</f>
        <v>10327635.45999001</v>
      </c>
      <c r="Q129" s="89">
        <f>Flavor!Q73</f>
        <v>8.4419150607987867E-2</v>
      </c>
    </row>
    <row r="130" spans="2:17">
      <c r="B130" s="422"/>
      <c r="C130" s="163" t="s">
        <v>81</v>
      </c>
      <c r="D130" s="88">
        <f>Flavor!D74</f>
        <v>7666392.9309803471</v>
      </c>
      <c r="E130" s="87">
        <f>Flavor!E74</f>
        <v>1663361.2731012367</v>
      </c>
      <c r="F130" s="89">
        <f>Flavor!F74</f>
        <v>0.27708687341637434</v>
      </c>
      <c r="G130" s="106">
        <f>Flavor!G74</f>
        <v>0.36965049777054043</v>
      </c>
      <c r="H130" s="92">
        <f>Flavor!H74</f>
        <v>5.009893768817486E-2</v>
      </c>
      <c r="I130" s="191">
        <f>Flavor!I74</f>
        <v>3.7508818468459584</v>
      </c>
      <c r="J130" s="192">
        <f>Flavor!J74</f>
        <v>0.25508770567365824</v>
      </c>
      <c r="K130" s="89">
        <f>Flavor!K74</f>
        <v>7.2969887634205949E-2</v>
      </c>
      <c r="L130" s="90">
        <f>Flavor!L74</f>
        <v>28755734.075602364</v>
      </c>
      <c r="M130" s="91">
        <f>Flavor!M74</f>
        <v>7770371.17671673</v>
      </c>
      <c r="N130" s="89">
        <f>Flavor!N74</f>
        <v>0.37027575906868654</v>
      </c>
      <c r="O130" s="88">
        <f>Flavor!O74</f>
        <v>14435183.872336702</v>
      </c>
      <c r="P130" s="87">
        <f>Flavor!P74</f>
        <v>3039738.6517110653</v>
      </c>
      <c r="Q130" s="89">
        <f>Flavor!Q74</f>
        <v>0.26675031934769605</v>
      </c>
    </row>
    <row r="131" spans="2:17">
      <c r="B131" s="422"/>
      <c r="C131" s="163" t="s">
        <v>82</v>
      </c>
      <c r="D131" s="88">
        <f>Flavor!D75</f>
        <v>45553398.29352919</v>
      </c>
      <c r="E131" s="87">
        <f>Flavor!E75</f>
        <v>-1969758.4289676845</v>
      </c>
      <c r="F131" s="89">
        <f>Flavor!F75</f>
        <v>-4.1448392001182555E-2</v>
      </c>
      <c r="G131" s="106">
        <f>Flavor!G75</f>
        <v>2.1964483826932502</v>
      </c>
      <c r="H131" s="92">
        <f>Flavor!H75</f>
        <v>-0.33328987893669559</v>
      </c>
      <c r="I131" s="191">
        <f>Flavor!I75</f>
        <v>3.1966676722624614</v>
      </c>
      <c r="J131" s="192">
        <f>Flavor!J75</f>
        <v>0.13615470419053333</v>
      </c>
      <c r="K131" s="89">
        <f>Flavor!K75</f>
        <v>4.4487543627795348E-2</v>
      </c>
      <c r="L131" s="90">
        <f>Flavor!L75</f>
        <v>145619075.68662074</v>
      </c>
      <c r="M131" s="91">
        <f>Flavor!M75</f>
        <v>173838.25370442867</v>
      </c>
      <c r="N131" s="89">
        <f>Flavor!N75</f>
        <v>1.1952144791582335E-3</v>
      </c>
      <c r="O131" s="88">
        <f>Flavor!O75</f>
        <v>84220350.742919922</v>
      </c>
      <c r="P131" s="87">
        <f>Flavor!P75</f>
        <v>-5029121.6801683605</v>
      </c>
      <c r="Q131" s="89">
        <f>Flavor!Q75</f>
        <v>-5.6349035390682693E-2</v>
      </c>
    </row>
    <row r="132" spans="2:17">
      <c r="B132" s="422"/>
      <c r="C132" s="163" t="s">
        <v>83</v>
      </c>
      <c r="D132" s="88">
        <f>Flavor!D76</f>
        <v>17969470.175832927</v>
      </c>
      <c r="E132" s="87">
        <f>Flavor!E76</f>
        <v>-1363882.4354292527</v>
      </c>
      <c r="F132" s="89">
        <f>Flavor!F76</f>
        <v>-7.0545572868450951E-2</v>
      </c>
      <c r="G132" s="106">
        <f>Flavor!G76</f>
        <v>0.86643401335810688</v>
      </c>
      <c r="H132" s="92">
        <f>Flavor!H76</f>
        <v>-0.16271314771717094</v>
      </c>
      <c r="I132" s="191">
        <f>Flavor!I76</f>
        <v>2.6335390225536957</v>
      </c>
      <c r="J132" s="192">
        <f>Flavor!J76</f>
        <v>0.13447578594250098</v>
      </c>
      <c r="K132" s="89">
        <f>Flavor!K76</f>
        <v>5.3810477451084519E-2</v>
      </c>
      <c r="L132" s="90">
        <f>Flavor!L76</f>
        <v>47323300.922670834</v>
      </c>
      <c r="M132" s="91">
        <f>Flavor!M76</f>
        <v>-991969.82857552171</v>
      </c>
      <c r="N132" s="89">
        <f>Flavor!N76</f>
        <v>-2.0531186375478037E-2</v>
      </c>
      <c r="O132" s="88">
        <f>Flavor!O76</f>
        <v>15081488.912214963</v>
      </c>
      <c r="P132" s="87">
        <f>Flavor!P76</f>
        <v>-17539.542479485273</v>
      </c>
      <c r="Q132" s="89">
        <f>Flavor!Q76</f>
        <v>-1.1616338449929899E-3</v>
      </c>
    </row>
    <row r="133" spans="2:17">
      <c r="B133" s="422"/>
      <c r="C133" s="163" t="s">
        <v>84</v>
      </c>
      <c r="D133" s="88">
        <f>Flavor!D77</f>
        <v>20226034.425601181</v>
      </c>
      <c r="E133" s="87">
        <f>Flavor!E77</f>
        <v>-973676.51190308481</v>
      </c>
      <c r="F133" s="89">
        <f>Flavor!F77</f>
        <v>-4.5928763593684682E-2</v>
      </c>
      <c r="G133" s="106">
        <f>Flavor!G77</f>
        <v>0.97523878056580249</v>
      </c>
      <c r="H133" s="92">
        <f>Flavor!H77</f>
        <v>-0.15325780073793371</v>
      </c>
      <c r="I133" s="191">
        <f>Flavor!I77</f>
        <v>3.2610361274596187</v>
      </c>
      <c r="J133" s="192">
        <f>Flavor!J77</f>
        <v>8.2173387377655782E-2</v>
      </c>
      <c r="K133" s="89">
        <f>Flavor!K77</f>
        <v>2.5849932537677624E-2</v>
      </c>
      <c r="L133" s="90">
        <f>Flavor!L77</f>
        <v>65957828.977127403</v>
      </c>
      <c r="M133" s="91">
        <f>Flavor!M77</f>
        <v>-1433142.2226129621</v>
      </c>
      <c r="N133" s="89">
        <f>Flavor!N77</f>
        <v>-2.1266086496442769E-2</v>
      </c>
      <c r="O133" s="88">
        <f>Flavor!O77</f>
        <v>42267365.689598218</v>
      </c>
      <c r="P133" s="87">
        <f>Flavor!P77</f>
        <v>-3506520.6602254957</v>
      </c>
      <c r="Q133" s="89">
        <f>Flavor!Q77</f>
        <v>-7.660526426415179E-2</v>
      </c>
    </row>
    <row r="134" spans="2:17">
      <c r="B134" s="422"/>
      <c r="C134" s="163" t="s">
        <v>85</v>
      </c>
      <c r="D134" s="88">
        <f>Flavor!D78</f>
        <v>5847407.5037628617</v>
      </c>
      <c r="E134" s="87">
        <f>Flavor!E78</f>
        <v>2185840.613284789</v>
      </c>
      <c r="F134" s="89">
        <f>Flavor!F78</f>
        <v>0.59696864174981512</v>
      </c>
      <c r="G134" s="106">
        <f>Flavor!G78</f>
        <v>0.28194447035168224</v>
      </c>
      <c r="H134" s="92">
        <f>Flavor!H78</f>
        <v>8.7033052441287645E-2</v>
      </c>
      <c r="I134" s="191">
        <f>Flavor!I78</f>
        <v>3.4208025755415759</v>
      </c>
      <c r="J134" s="192">
        <f>Flavor!J78</f>
        <v>0.30248569489499344</v>
      </c>
      <c r="K134" s="89">
        <f>Flavor!K78</f>
        <v>9.7002872534324699E-2</v>
      </c>
      <c r="L134" s="90">
        <f>Flavor!L78</f>
        <v>20002826.649113134</v>
      </c>
      <c r="M134" s="91">
        <f>Flavor!M78</f>
        <v>8584900.8049187437</v>
      </c>
      <c r="N134" s="89">
        <f>Flavor!N78</f>
        <v>0.75187918734678605</v>
      </c>
      <c r="O134" s="88">
        <f>Flavor!O78</f>
        <v>10297593.670517419</v>
      </c>
      <c r="P134" s="87">
        <f>Flavor!P78</f>
        <v>4787969.6492895745</v>
      </c>
      <c r="Q134" s="89">
        <f>Flavor!Q78</f>
        <v>0.86901930709648578</v>
      </c>
    </row>
    <row r="135" spans="2:17">
      <c r="B135" s="422"/>
      <c r="C135" s="163" t="s">
        <v>86</v>
      </c>
      <c r="D135" s="88">
        <f>Flavor!D79</f>
        <v>20115967.840550117</v>
      </c>
      <c r="E135" s="87">
        <f>Flavor!E79</f>
        <v>-405666.86340745911</v>
      </c>
      <c r="F135" s="89">
        <f>Flavor!F79</f>
        <v>-1.976776554400058E-2</v>
      </c>
      <c r="G135" s="106">
        <f>Flavor!G79</f>
        <v>0.96993169960630543</v>
      </c>
      <c r="H135" s="92">
        <f>Flavor!H79</f>
        <v>-0.12246973334014677</v>
      </c>
      <c r="I135" s="191">
        <f>Flavor!I79</f>
        <v>2.8642717741912409</v>
      </c>
      <c r="J135" s="192">
        <f>Flavor!J79</f>
        <v>0.22536422090603336</v>
      </c>
      <c r="K135" s="89">
        <f>Flavor!K79</f>
        <v>8.5400574425380973E-2</v>
      </c>
      <c r="L135" s="90">
        <f>Flavor!L79</f>
        <v>57617598.896226428</v>
      </c>
      <c r="M135" s="91">
        <f>Flavor!M79</f>
        <v>3462902.0701929331</v>
      </c>
      <c r="N135" s="89">
        <f>Flavor!N79</f>
        <v>6.3944630348816409E-2</v>
      </c>
      <c r="O135" s="88">
        <f>Flavor!O79</f>
        <v>30061959.156534761</v>
      </c>
      <c r="P135" s="87">
        <f>Flavor!P79</f>
        <v>524221.20595472679</v>
      </c>
      <c r="Q135" s="89">
        <f>Flavor!Q79</f>
        <v>1.7747506827767514E-2</v>
      </c>
    </row>
    <row r="136" spans="2:17" ht="15" thickBot="1">
      <c r="B136" s="425"/>
      <c r="C136" s="169" t="s">
        <v>87</v>
      </c>
      <c r="D136" s="155">
        <f>Flavor!D80</f>
        <v>11985583.647113701</v>
      </c>
      <c r="E136" s="149">
        <f>Flavor!E80</f>
        <v>2438286.9821558483</v>
      </c>
      <c r="F136" s="151">
        <f>Flavor!F80</f>
        <v>0.25539030237797816</v>
      </c>
      <c r="G136" s="152">
        <f>Flavor!G80</f>
        <v>0.57790893332928583</v>
      </c>
      <c r="H136" s="153">
        <f>Flavor!H80</f>
        <v>6.9690133607959059E-2</v>
      </c>
      <c r="I136" s="193">
        <f>Flavor!I80</f>
        <v>2.9340177818465891</v>
      </c>
      <c r="J136" s="194">
        <f>Flavor!J80</f>
        <v>0.37141152517076881</v>
      </c>
      <c r="K136" s="151">
        <f>Flavor!K80</f>
        <v>0.14493507311285467</v>
      </c>
      <c r="L136" s="154">
        <f>Flavor!L80</f>
        <v>35165915.546441294</v>
      </c>
      <c r="M136" s="150">
        <f>Flavor!M80</f>
        <v>10699953.378480107</v>
      </c>
      <c r="N136" s="151">
        <f>Flavor!N80</f>
        <v>0.43734038763829913</v>
      </c>
      <c r="O136" s="155">
        <f>Flavor!O80</f>
        <v>29298001.256848574</v>
      </c>
      <c r="P136" s="149">
        <f>Flavor!P80</f>
        <v>6793307.9823310897</v>
      </c>
      <c r="Q136" s="151">
        <f>Flavor!Q80</f>
        <v>0.30186183386126347</v>
      </c>
    </row>
    <row r="137" spans="2:17">
      <c r="B137" s="421" t="s">
        <v>88</v>
      </c>
      <c r="C137" s="241" t="s">
        <v>137</v>
      </c>
      <c r="D137" s="127">
        <f>Fat!D23</f>
        <v>487061199.08511257</v>
      </c>
      <c r="E137" s="121">
        <f>Fat!E23</f>
        <v>73612200.486656666</v>
      </c>
      <c r="F137" s="123">
        <f>Fat!F23</f>
        <v>0.17804421037708032</v>
      </c>
      <c r="G137" s="124">
        <f>Fat!G23</f>
        <v>23.4846317306495</v>
      </c>
      <c r="H137" s="125">
        <f>Fat!H23</f>
        <v>1.4760400646001841</v>
      </c>
      <c r="I137" s="195">
        <f>Fat!I23</f>
        <v>3.1888083802094052</v>
      </c>
      <c r="J137" s="196">
        <f>Fat!J23</f>
        <v>0.12995668098110036</v>
      </c>
      <c r="K137" s="123">
        <f>Fat!K23</f>
        <v>4.2485446749146477E-2</v>
      </c>
      <c r="L137" s="126">
        <f>Fat!L23</f>
        <v>1553144833.3174484</v>
      </c>
      <c r="M137" s="122">
        <f>Fat!M23</f>
        <v>288465661.41032052</v>
      </c>
      <c r="N137" s="123">
        <f>Fat!N23</f>
        <v>0.22809394494519603</v>
      </c>
      <c r="O137" s="127">
        <f>Fat!O23</f>
        <v>498747289.46528679</v>
      </c>
      <c r="P137" s="121">
        <f>Fat!P23</f>
        <v>82868161.010382771</v>
      </c>
      <c r="Q137" s="123">
        <f>Fat!Q23</f>
        <v>0.19926020648898374</v>
      </c>
    </row>
    <row r="138" spans="2:17">
      <c r="B138" s="422"/>
      <c r="C138" s="242" t="s">
        <v>90</v>
      </c>
      <c r="D138" s="88">
        <f>Fat!D24</f>
        <v>40367908.869937353</v>
      </c>
      <c r="E138" s="87">
        <f>Fat!E24</f>
        <v>5123160.5553323478</v>
      </c>
      <c r="F138" s="89">
        <f>Fat!F24</f>
        <v>0.14535954433839354</v>
      </c>
      <c r="G138" s="106">
        <f>Fat!G24</f>
        <v>1.9464196189876199</v>
      </c>
      <c r="H138" s="92">
        <f>Fat!H24</f>
        <v>7.0281868845979201E-2</v>
      </c>
      <c r="I138" s="191">
        <f>Fat!I24</f>
        <v>3.5860780437167796</v>
      </c>
      <c r="J138" s="192">
        <f>Fat!J24</f>
        <v>0.13069838261958244</v>
      </c>
      <c r="K138" s="89">
        <f>Fat!K24</f>
        <v>3.7824608418885408E-2</v>
      </c>
      <c r="L138" s="90">
        <f>Fat!L24</f>
        <v>144762471.66924217</v>
      </c>
      <c r="M138" s="91">
        <f>Fat!M24</f>
        <v>22978485.182466313</v>
      </c>
      <c r="N138" s="89">
        <f>Fat!N24</f>
        <v>0.18868232060182621</v>
      </c>
      <c r="O138" s="88">
        <f>Fat!O24</f>
        <v>57636586.890447699</v>
      </c>
      <c r="P138" s="87">
        <f>Fat!P24</f>
        <v>9948802.8029967621</v>
      </c>
      <c r="Q138" s="89">
        <f>Fat!Q24</f>
        <v>0.20862371765382143</v>
      </c>
    </row>
    <row r="139" spans="2:17">
      <c r="B139" s="422"/>
      <c r="C139" s="242" t="s">
        <v>53</v>
      </c>
      <c r="D139" s="88">
        <f>Fat!D25</f>
        <v>773530684.84221232</v>
      </c>
      <c r="E139" s="87">
        <f>Fat!E25</f>
        <v>34723805.115674138</v>
      </c>
      <c r="F139" s="89">
        <f>Fat!F25</f>
        <v>4.6999839969718203E-2</v>
      </c>
      <c r="G139" s="106">
        <f>Fat!G25</f>
        <v>37.297332039586237</v>
      </c>
      <c r="H139" s="92">
        <f>Fat!H25</f>
        <v>-2.0306116513871046</v>
      </c>
      <c r="I139" s="191">
        <f>Fat!I25</f>
        <v>2.693140955966792</v>
      </c>
      <c r="J139" s="192">
        <f>Fat!J25</f>
        <v>7.6609602480429917E-2</v>
      </c>
      <c r="K139" s="89">
        <f>Fat!K25</f>
        <v>2.9279069168558779E-2</v>
      </c>
      <c r="L139" s="90">
        <f>Fat!L25</f>
        <v>2083227168.045603</v>
      </c>
      <c r="M139" s="91">
        <f>Fat!M25</f>
        <v>150115803.06968808</v>
      </c>
      <c r="N139" s="89">
        <f>Fat!N25</f>
        <v>7.7655020703661537E-2</v>
      </c>
      <c r="O139" s="88">
        <f>Fat!O25</f>
        <v>854148750.44790864</v>
      </c>
      <c r="P139" s="87">
        <f>Fat!P25</f>
        <v>32194071.982642651</v>
      </c>
      <c r="Q139" s="89">
        <f>Fat!Q25</f>
        <v>3.9167697229675301E-2</v>
      </c>
    </row>
    <row r="140" spans="2:17" ht="15" thickBot="1">
      <c r="B140" s="423"/>
      <c r="C140" s="243" t="s">
        <v>15</v>
      </c>
      <c r="D140" s="120">
        <f>Fat!D26</f>
        <v>772371517.73129368</v>
      </c>
      <c r="E140" s="114">
        <f>Fat!E26</f>
        <v>82205984.713426828</v>
      </c>
      <c r="F140" s="116">
        <f>Fat!F26</f>
        <v>0.11911053331505429</v>
      </c>
      <c r="G140" s="117">
        <f>Fat!G26</f>
        <v>37.241440474490631</v>
      </c>
      <c r="H140" s="118">
        <f>Fat!H26</f>
        <v>0.50275819526782328</v>
      </c>
      <c r="I140" s="203">
        <f>Fat!I26</f>
        <v>2.7909323137601083</v>
      </c>
      <c r="J140" s="204">
        <f>Fat!J26</f>
        <v>7.4440274459663058E-2</v>
      </c>
      <c r="K140" s="116">
        <f>Fat!K26</f>
        <v>2.7403089492886206E-2</v>
      </c>
      <c r="L140" s="119">
        <f>Fat!L26</f>
        <v>2155636627.0642061</v>
      </c>
      <c r="M140" s="115">
        <f>Fat!M26</f>
        <v>280807450.82162213</v>
      </c>
      <c r="N140" s="116">
        <f>Fat!N26</f>
        <v>0.14977761941191836</v>
      </c>
      <c r="O140" s="120">
        <f>Fat!O26</f>
        <v>745046863.19032001</v>
      </c>
      <c r="P140" s="114">
        <f>Fat!P26</f>
        <v>38561566.982351542</v>
      </c>
      <c r="Q140" s="116">
        <f>Fat!Q26</f>
        <v>5.4582264046158083E-2</v>
      </c>
    </row>
    <row r="141" spans="2:17" ht="15" hidden="1" thickBot="1">
      <c r="B141" s="424" t="s">
        <v>91</v>
      </c>
      <c r="C141" s="166" t="s">
        <v>92</v>
      </c>
      <c r="D141" s="136">
        <f>Organic!D8</f>
        <v>152072050.76256824</v>
      </c>
      <c r="E141" s="128">
        <f>Organic!E8</f>
        <v>17850135.225625277</v>
      </c>
      <c r="F141" s="132">
        <f>Organic!F8</f>
        <v>0.13298972194084238</v>
      </c>
      <c r="G141" s="133">
        <f>Organic!G8</f>
        <v>7.3324586630836661</v>
      </c>
      <c r="H141" s="134">
        <f>Organic!H8</f>
        <v>0.18759837390320033</v>
      </c>
      <c r="I141" s="199">
        <f>Organic!I8</f>
        <v>3.1326670767982217</v>
      </c>
      <c r="J141" s="200">
        <f>Organic!J8</f>
        <v>0.1676168214481506</v>
      </c>
      <c r="K141" s="132">
        <f>Organic!K8</f>
        <v>5.6530853446988466E-2</v>
      </c>
      <c r="L141" s="135">
        <f>Organic!L8</f>
        <v>476391106.72508538</v>
      </c>
      <c r="M141" s="129">
        <f>Organic!M8</f>
        <v>78416381.788697004</v>
      </c>
      <c r="N141" s="132">
        <f>Organic!N8</f>
        <v>0.19703859786882433</v>
      </c>
      <c r="O141" s="136">
        <f>Organic!O8</f>
        <v>84051825.379110754</v>
      </c>
      <c r="P141" s="128">
        <f>Organic!P8</f>
        <v>9275255.1955423057</v>
      </c>
      <c r="Q141" s="132">
        <f>Organic!Q8</f>
        <v>0.12403959118173714</v>
      </c>
    </row>
    <row r="142" spans="2:17" hidden="1">
      <c r="B142" s="422"/>
      <c r="C142" s="170" t="s">
        <v>93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5" t="e">
        <f>#REF!</f>
        <v>#REF!</v>
      </c>
      <c r="J142" s="206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" hidden="1" thickBot="1">
      <c r="B143" s="425"/>
      <c r="C143" s="167" t="s">
        <v>94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1" t="e">
        <f>#REF!</f>
        <v>#REF!</v>
      </c>
      <c r="J143" s="202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421" t="s">
        <v>57</v>
      </c>
      <c r="C144" s="162" t="s">
        <v>95</v>
      </c>
      <c r="D144" s="127">
        <f>Size!D38</f>
        <v>373735597.30931044</v>
      </c>
      <c r="E144" s="121">
        <f>Size!E38</f>
        <v>10058867.68612051</v>
      </c>
      <c r="F144" s="123">
        <f>Size!F38</f>
        <v>2.7658815829494043E-2</v>
      </c>
      <c r="G144" s="124">
        <f>Size!G38</f>
        <v>18.020410749060133</v>
      </c>
      <c r="H144" s="125">
        <f>Size!H38</f>
        <v>-1.33871859422932</v>
      </c>
      <c r="I144" s="195">
        <f>Size!I38</f>
        <v>3.6083827942280395</v>
      </c>
      <c r="J144" s="196">
        <f>Size!J38</f>
        <v>0.16353193320284554</v>
      </c>
      <c r="K144" s="123">
        <f>Size!K38</f>
        <v>4.7471411622788839E-2</v>
      </c>
      <c r="L144" s="126">
        <f>Size!L38</f>
        <v>1348581098.9214549</v>
      </c>
      <c r="M144" s="122">
        <f>Size!M38</f>
        <v>95769003.744182348</v>
      </c>
      <c r="N144" s="123">
        <f>Size!N38</f>
        <v>7.6443230483523597E-2</v>
      </c>
      <c r="O144" s="127">
        <f>Size!O38</f>
        <v>1117622579.3386436</v>
      </c>
      <c r="P144" s="121">
        <f>Size!P38</f>
        <v>34302343.234235287</v>
      </c>
      <c r="Q144" s="123">
        <f>Size!Q38</f>
        <v>3.1664084257842014E-2</v>
      </c>
    </row>
    <row r="145" spans="1:17">
      <c r="B145" s="422"/>
      <c r="C145" s="163" t="s">
        <v>96</v>
      </c>
      <c r="D145" s="88">
        <f>Size!D39</f>
        <v>279331097.09325433</v>
      </c>
      <c r="E145" s="87">
        <f>Size!E39</f>
        <v>-2304242.7217954397</v>
      </c>
      <c r="F145" s="89">
        <f>Size!F39</f>
        <v>-8.1816533511335568E-3</v>
      </c>
      <c r="G145" s="106">
        <f>Size!G39</f>
        <v>13.468508594968247</v>
      </c>
      <c r="H145" s="92">
        <f>Size!H39</f>
        <v>-1.5234183748159769</v>
      </c>
      <c r="I145" s="191">
        <f>Size!I39</f>
        <v>2.9943340328142378</v>
      </c>
      <c r="J145" s="192">
        <f>Size!J39</f>
        <v>7.0902620038221009E-2</v>
      </c>
      <c r="K145" s="89">
        <f>Size!K39</f>
        <v>2.4253218231274895E-2</v>
      </c>
      <c r="L145" s="90">
        <f>Size!L39</f>
        <v>836410610.4496696</v>
      </c>
      <c r="M145" s="91">
        <f>Size!M39</f>
        <v>13069011.086505055</v>
      </c>
      <c r="N145" s="89">
        <f>Size!N39</f>
        <v>1.5873133455923557E-2</v>
      </c>
      <c r="O145" s="88">
        <f>Size!O39</f>
        <v>168203650.79724932</v>
      </c>
      <c r="P145" s="87">
        <f>Size!P39</f>
        <v>-2794421.5914664268</v>
      </c>
      <c r="Q145" s="89">
        <f>Size!Q39</f>
        <v>-1.6341830948328469E-2</v>
      </c>
    </row>
    <row r="146" spans="1:17">
      <c r="B146" s="422"/>
      <c r="C146" s="163" t="s">
        <v>97</v>
      </c>
      <c r="D146" s="88">
        <f>Size!D40</f>
        <v>496251180.09637678</v>
      </c>
      <c r="E146" s="87">
        <f>Size!E40</f>
        <v>28977060.554508567</v>
      </c>
      <c r="F146" s="89">
        <f>Size!F40</f>
        <v>6.2012979839154554E-2</v>
      </c>
      <c r="G146" s="106">
        <f>Size!G40</f>
        <v>23.927745080812898</v>
      </c>
      <c r="H146" s="92">
        <f>Size!H40</f>
        <v>-0.94604909445759588</v>
      </c>
      <c r="I146" s="191">
        <f>Size!I40</f>
        <v>2.6623076496325426</v>
      </c>
      <c r="J146" s="192">
        <f>Size!J40</f>
        <v>0.11095341390956381</v>
      </c>
      <c r="K146" s="89">
        <f>Size!K40</f>
        <v>4.3488047389124262E-2</v>
      </c>
      <c r="L146" s="90">
        <f>Size!L40</f>
        <v>1321173312.9097605</v>
      </c>
      <c r="M146" s="91">
        <f>Size!M40</f>
        <v>128991508.77288938</v>
      </c>
      <c r="N146" s="89">
        <f>Size!N40</f>
        <v>0.10819785063426468</v>
      </c>
      <c r="O146" s="88">
        <f>Size!O40</f>
        <v>264070041.49196643</v>
      </c>
      <c r="P146" s="87">
        <f>Size!P40</f>
        <v>17175506.188029885</v>
      </c>
      <c r="Q146" s="89">
        <f>Size!Q40</f>
        <v>6.9566165840350358E-2</v>
      </c>
    </row>
    <row r="147" spans="1:17">
      <c r="B147" s="422"/>
      <c r="C147" s="163" t="s">
        <v>98</v>
      </c>
      <c r="D147" s="88">
        <f>Size!D41</f>
        <v>530632712.93613243</v>
      </c>
      <c r="E147" s="87">
        <f>Size!E41</f>
        <v>75515479.866347551</v>
      </c>
      <c r="F147" s="89">
        <f>Size!F41</f>
        <v>0.16592533610953922</v>
      </c>
      <c r="G147" s="106">
        <f>Size!G41</f>
        <v>25.585519583469999</v>
      </c>
      <c r="H147" s="92">
        <f>Size!H41</f>
        <v>1.3588571008667643</v>
      </c>
      <c r="I147" s="191">
        <f>Size!I41</f>
        <v>2.4138537002004536</v>
      </c>
      <c r="J147" s="192">
        <f>Size!J41</f>
        <v>8.6276316627377891E-2</v>
      </c>
      <c r="K147" s="89">
        <f>Size!K41</f>
        <v>3.7067002470583678E-2</v>
      </c>
      <c r="L147" s="90">
        <f>Size!L41</f>
        <v>1280869737.5682883</v>
      </c>
      <c r="M147" s="91">
        <f>Size!M41</f>
        <v>221549159.00070071</v>
      </c>
      <c r="N147" s="89">
        <f>Size!N41</f>
        <v>0.20914269342362751</v>
      </c>
      <c r="O147" s="88">
        <f>Size!O41</f>
        <v>263522358.18158144</v>
      </c>
      <c r="P147" s="87">
        <f>Size!P41</f>
        <v>36617383.628339082</v>
      </c>
      <c r="Q147" s="89">
        <f>Size!Q41</f>
        <v>0.16137761501454856</v>
      </c>
    </row>
    <row r="148" spans="1:17">
      <c r="B148" s="422"/>
      <c r="C148" s="163" t="s">
        <v>99</v>
      </c>
      <c r="D148" s="88">
        <f>Size!D42</f>
        <v>477283288.24098986</v>
      </c>
      <c r="E148" s="87">
        <f>Size!E42</f>
        <v>41411874.546563208</v>
      </c>
      <c r="F148" s="89">
        <f>Size!F42</f>
        <v>9.5009384064804817E-2</v>
      </c>
      <c r="G148" s="106">
        <f>Size!G42</f>
        <v>23.0131701654485</v>
      </c>
      <c r="H148" s="92">
        <f>Size!H42</f>
        <v>-0.18900469873828385</v>
      </c>
      <c r="I148" s="191">
        <f>Size!I42</f>
        <v>3.71536575849971</v>
      </c>
      <c r="J148" s="192">
        <f>Size!J42</f>
        <v>0.17979894678680042</v>
      </c>
      <c r="K148" s="89">
        <f>Size!K42</f>
        <v>5.085434849969403E-2</v>
      </c>
      <c r="L148" s="90">
        <f>Size!L42</f>
        <v>1773281986.2347209</v>
      </c>
      <c r="M148" s="91">
        <f>Size!M42</f>
        <v>232229481.80231833</v>
      </c>
      <c r="N148" s="89">
        <f>Size!N42</f>
        <v>0.15069537289247173</v>
      </c>
      <c r="O148" s="88">
        <f>Size!O42</f>
        <v>1333447597.4038596</v>
      </c>
      <c r="P148" s="87">
        <f>Size!P42</f>
        <v>97099894.643129587</v>
      </c>
      <c r="Q148" s="89">
        <f>Size!Q42</f>
        <v>7.853769164314231E-2</v>
      </c>
    </row>
    <row r="149" spans="1:17" ht="15" customHeight="1">
      <c r="B149" s="422"/>
      <c r="C149" s="163" t="s">
        <v>100</v>
      </c>
      <c r="D149" s="88">
        <f>Size!D43</f>
        <v>680382384.62391341</v>
      </c>
      <c r="E149" s="87">
        <f>Size!E43</f>
        <v>102573695.86808968</v>
      </c>
      <c r="F149" s="89">
        <f>Size!F43</f>
        <v>0.1775218993140415</v>
      </c>
      <c r="G149" s="106">
        <f>Size!G43</f>
        <v>32.806000085672054</v>
      </c>
      <c r="H149" s="92">
        <f>Size!H43</f>
        <v>2.0482632546950086</v>
      </c>
      <c r="I149" s="191">
        <f>Size!I43</f>
        <v>2.4147397674908486</v>
      </c>
      <c r="J149" s="192">
        <f>Size!J43</f>
        <v>7.7924872675568135E-2</v>
      </c>
      <c r="K149" s="89">
        <f>Size!K43</f>
        <v>3.3346617589806102E-2</v>
      </c>
      <c r="L149" s="90">
        <f>Size!L43</f>
        <v>1642946401.2516179</v>
      </c>
      <c r="M149" s="91">
        <f>Size!M43</f>
        <v>292714451.01332259</v>
      </c>
      <c r="N149" s="89">
        <f>Size!N43</f>
        <v>0.21678827179408913</v>
      </c>
      <c r="O149" s="88">
        <f>Size!O43</f>
        <v>326149783.3211624</v>
      </c>
      <c r="P149" s="87">
        <f>Size!P43</f>
        <v>46638169.672780037</v>
      </c>
      <c r="Q149" s="89">
        <f>Size!Q43</f>
        <v>0.16685592796673387</v>
      </c>
    </row>
    <row r="150" spans="1:17" ht="15" thickBot="1">
      <c r="B150" s="423"/>
      <c r="C150" s="164" t="s">
        <v>101</v>
      </c>
      <c r="D150" s="155">
        <f>Size!D44</f>
        <v>915665637.66367269</v>
      </c>
      <c r="E150" s="149">
        <f>Size!E44</f>
        <v>51679580.456463695</v>
      </c>
      <c r="F150" s="151">
        <f>Size!F44</f>
        <v>5.9815294500834087E-2</v>
      </c>
      <c r="G150" s="152">
        <f>Size!G44</f>
        <v>44.150653612594432</v>
      </c>
      <c r="H150" s="153">
        <f>Size!H44</f>
        <v>-1.8407900786284799</v>
      </c>
      <c r="I150" s="193">
        <f>Size!I44</f>
        <v>2.752688982674226</v>
      </c>
      <c r="J150" s="194">
        <f>Size!J44</f>
        <v>8.6998690881298302E-2</v>
      </c>
      <c r="K150" s="151">
        <f>Size!K44</f>
        <v>3.2636458612295687E-2</v>
      </c>
      <c r="L150" s="154">
        <f>Size!L44</f>
        <v>2520542712.6101618</v>
      </c>
      <c r="M150" s="150">
        <f>Size!M44</f>
        <v>217423467.6684556</v>
      </c>
      <c r="N150" s="151">
        <f>Size!N44</f>
        <v>9.4403912496488551E-2</v>
      </c>
      <c r="O150" s="155">
        <f>Size!O44</f>
        <v>495982109.26894051</v>
      </c>
      <c r="P150" s="149">
        <f>Size!P44</f>
        <v>19834538.462463439</v>
      </c>
      <c r="Q150" s="151">
        <f>Size!Q44</f>
        <v>4.1656284056786431E-2</v>
      </c>
    </row>
    <row r="151" spans="1:17">
      <c r="A151" s="59"/>
      <c r="B151" s="415"/>
      <c r="C151" s="415"/>
      <c r="D151" s="415"/>
      <c r="E151" s="415"/>
      <c r="F151" s="415"/>
      <c r="G151" s="415"/>
      <c r="H151" s="415"/>
      <c r="I151" s="415"/>
      <c r="J151" s="415"/>
      <c r="K151" s="415"/>
      <c r="L151" s="415"/>
      <c r="M151" s="415"/>
      <c r="N151" s="415"/>
      <c r="O151" s="415"/>
      <c r="P151" s="415"/>
      <c r="Q151" s="415"/>
    </row>
    <row r="152" spans="1:17">
      <c r="A152" s="59"/>
      <c r="B152" s="415"/>
      <c r="C152" s="415"/>
      <c r="D152" s="415"/>
      <c r="E152" s="415"/>
      <c r="F152" s="415"/>
      <c r="G152" s="415"/>
      <c r="H152" s="415"/>
      <c r="I152" s="415"/>
      <c r="J152" s="415"/>
      <c r="K152" s="415"/>
      <c r="L152" s="415"/>
      <c r="M152" s="415"/>
      <c r="N152" s="415"/>
      <c r="O152" s="415"/>
      <c r="P152" s="415"/>
      <c r="Q152" s="415"/>
    </row>
    <row r="153" spans="1:17">
      <c r="A153" s="59"/>
      <c r="B153" s="59"/>
      <c r="C153" s="190" t="s">
        <v>124</v>
      </c>
      <c r="D153" s="190"/>
      <c r="E153" s="190"/>
      <c r="F153" s="190"/>
      <c r="G153" s="190"/>
      <c r="H153" s="190"/>
      <c r="I153" s="188"/>
      <c r="J153" s="188"/>
      <c r="K153" s="188"/>
      <c r="L153" s="410"/>
      <c r="M153" s="411"/>
      <c r="N153" s="411"/>
      <c r="O153" s="410"/>
      <c r="P153" s="411"/>
      <c r="Q153" s="411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08"/>
      <c r="J155" s="208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426"/>
      <c r="C156" s="66"/>
      <c r="D156" s="67"/>
      <c r="E156" s="67"/>
      <c r="F156" s="68"/>
      <c r="G156" s="69"/>
      <c r="H156" s="69"/>
      <c r="I156" s="209"/>
      <c r="J156" s="209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426"/>
      <c r="C157" s="66"/>
      <c r="D157" s="67"/>
      <c r="E157" s="67"/>
      <c r="F157" s="68"/>
      <c r="G157" s="69"/>
      <c r="H157" s="69"/>
      <c r="I157" s="209"/>
      <c r="J157" s="209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426"/>
      <c r="C158" s="66"/>
      <c r="D158" s="67"/>
      <c r="E158" s="67"/>
      <c r="F158" s="68"/>
      <c r="G158" s="69"/>
      <c r="H158" s="69"/>
      <c r="I158" s="209"/>
      <c r="J158" s="209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426"/>
      <c r="C159" s="73"/>
      <c r="D159" s="70"/>
      <c r="E159" s="70"/>
      <c r="F159" s="71"/>
      <c r="G159" s="72"/>
      <c r="H159" s="72"/>
      <c r="I159" s="210"/>
      <c r="J159" s="210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426"/>
      <c r="C160" s="73"/>
      <c r="D160" s="70"/>
      <c r="E160" s="70"/>
      <c r="F160" s="71"/>
      <c r="G160" s="72"/>
      <c r="H160" s="72"/>
      <c r="I160" s="210"/>
      <c r="J160" s="210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426"/>
      <c r="C161" s="73"/>
      <c r="D161" s="70"/>
      <c r="E161" s="70"/>
      <c r="F161" s="71"/>
      <c r="G161" s="72"/>
      <c r="H161" s="72"/>
      <c r="I161" s="210"/>
      <c r="J161" s="210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426"/>
      <c r="C162" s="73"/>
      <c r="D162" s="70"/>
      <c r="E162" s="70"/>
      <c r="F162" s="71"/>
      <c r="G162" s="72"/>
      <c r="H162" s="72"/>
      <c r="I162" s="210"/>
      <c r="J162" s="210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426"/>
      <c r="C163" s="73"/>
      <c r="D163" s="70"/>
      <c r="E163" s="70"/>
      <c r="F163" s="71"/>
      <c r="G163" s="72"/>
      <c r="H163" s="72"/>
      <c r="I163" s="210"/>
      <c r="J163" s="210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426"/>
      <c r="C164" s="73"/>
      <c r="D164" s="70"/>
      <c r="E164" s="70"/>
      <c r="F164" s="71"/>
      <c r="G164" s="72"/>
      <c r="H164" s="72"/>
      <c r="I164" s="210"/>
      <c r="J164" s="210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426"/>
      <c r="C165" s="73"/>
      <c r="D165" s="70"/>
      <c r="E165" s="70"/>
      <c r="F165" s="71"/>
      <c r="G165" s="72"/>
      <c r="H165" s="72"/>
      <c r="I165" s="210"/>
      <c r="J165" s="210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426"/>
      <c r="C166" s="73"/>
      <c r="D166" s="70"/>
      <c r="E166" s="70"/>
      <c r="F166" s="71"/>
      <c r="G166" s="72"/>
      <c r="H166" s="72"/>
      <c r="I166" s="210"/>
      <c r="J166" s="210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426"/>
      <c r="C167" s="73"/>
      <c r="D167" s="70"/>
      <c r="E167" s="70"/>
      <c r="F167" s="71"/>
      <c r="G167" s="72"/>
      <c r="H167" s="72"/>
      <c r="I167" s="210"/>
      <c r="J167" s="210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426"/>
      <c r="C168" s="73"/>
      <c r="D168" s="70"/>
      <c r="E168" s="70"/>
      <c r="F168" s="71"/>
      <c r="G168" s="72"/>
      <c r="H168" s="72"/>
      <c r="I168" s="210"/>
      <c r="J168" s="210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426"/>
      <c r="C169" s="73"/>
      <c r="D169" s="70"/>
      <c r="E169" s="70"/>
      <c r="F169" s="71"/>
      <c r="G169" s="72"/>
      <c r="H169" s="72"/>
      <c r="I169" s="210"/>
      <c r="J169" s="210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426"/>
      <c r="C170" s="73"/>
      <c r="D170" s="70"/>
      <c r="E170" s="70"/>
      <c r="F170" s="71"/>
      <c r="G170" s="72"/>
      <c r="H170" s="72"/>
      <c r="I170" s="210"/>
      <c r="J170" s="210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426"/>
      <c r="C171" s="73"/>
      <c r="D171" s="70"/>
      <c r="E171" s="70"/>
      <c r="F171" s="71"/>
      <c r="G171" s="72"/>
      <c r="H171" s="72"/>
      <c r="I171" s="210"/>
      <c r="J171" s="210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426"/>
      <c r="C172" s="73"/>
      <c r="D172" s="70"/>
      <c r="E172" s="70"/>
      <c r="F172" s="71"/>
      <c r="G172" s="72"/>
      <c r="H172" s="72"/>
      <c r="I172" s="210"/>
      <c r="J172" s="210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426"/>
      <c r="C173" s="73"/>
      <c r="D173" s="70"/>
      <c r="E173" s="70"/>
      <c r="F173" s="71"/>
      <c r="G173" s="72"/>
      <c r="H173" s="72"/>
      <c r="I173" s="210"/>
      <c r="J173" s="210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426"/>
      <c r="C174" s="73"/>
      <c r="D174" s="70"/>
      <c r="E174" s="70"/>
      <c r="F174" s="71"/>
      <c r="G174" s="72"/>
      <c r="H174" s="72"/>
      <c r="I174" s="210"/>
      <c r="J174" s="210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426"/>
      <c r="C175" s="73"/>
      <c r="D175" s="70"/>
      <c r="E175" s="70"/>
      <c r="F175" s="71"/>
      <c r="G175" s="72"/>
      <c r="H175" s="72"/>
      <c r="I175" s="210"/>
      <c r="J175" s="210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426"/>
      <c r="C176" s="73"/>
      <c r="D176" s="70"/>
      <c r="E176" s="70"/>
      <c r="F176" s="71"/>
      <c r="G176" s="72"/>
      <c r="H176" s="72"/>
      <c r="I176" s="210"/>
      <c r="J176" s="210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426"/>
      <c r="C177" s="73"/>
      <c r="D177" s="70"/>
      <c r="E177" s="70"/>
      <c r="F177" s="71"/>
      <c r="G177" s="72"/>
      <c r="H177" s="72"/>
      <c r="I177" s="210"/>
      <c r="J177" s="210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426"/>
      <c r="C178" s="73"/>
      <c r="D178" s="70"/>
      <c r="E178" s="70"/>
      <c r="F178" s="71"/>
      <c r="G178" s="72"/>
      <c r="H178" s="72"/>
      <c r="I178" s="210"/>
      <c r="J178" s="210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426"/>
      <c r="C179" s="73"/>
      <c r="D179" s="70"/>
      <c r="E179" s="70"/>
      <c r="F179" s="71"/>
      <c r="G179" s="72"/>
      <c r="H179" s="72"/>
      <c r="I179" s="210"/>
      <c r="J179" s="210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426"/>
      <c r="C180" s="73"/>
      <c r="D180" s="70"/>
      <c r="E180" s="70"/>
      <c r="F180" s="71"/>
      <c r="G180" s="72"/>
      <c r="H180" s="72"/>
      <c r="I180" s="210"/>
      <c r="J180" s="210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426"/>
      <c r="C181" s="73"/>
      <c r="D181" s="70"/>
      <c r="E181" s="70"/>
      <c r="F181" s="71"/>
      <c r="G181" s="72"/>
      <c r="H181" s="72"/>
      <c r="I181" s="210"/>
      <c r="J181" s="210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426"/>
      <c r="C182" s="73"/>
      <c r="D182" s="70"/>
      <c r="E182" s="70"/>
      <c r="F182" s="71"/>
      <c r="G182" s="72"/>
      <c r="H182" s="72"/>
      <c r="I182" s="210"/>
      <c r="J182" s="210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426"/>
      <c r="C183" s="73"/>
      <c r="D183" s="70"/>
      <c r="E183" s="70"/>
      <c r="F183" s="71"/>
      <c r="G183" s="72"/>
      <c r="H183" s="72"/>
      <c r="I183" s="210"/>
      <c r="J183" s="210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426"/>
      <c r="C184" s="73"/>
      <c r="D184" s="70"/>
      <c r="E184" s="70"/>
      <c r="F184" s="71"/>
      <c r="G184" s="72"/>
      <c r="H184" s="72"/>
      <c r="I184" s="210"/>
      <c r="J184" s="210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426"/>
      <c r="C185" s="73"/>
      <c r="D185" s="70"/>
      <c r="E185" s="70"/>
      <c r="F185" s="71"/>
      <c r="G185" s="72"/>
      <c r="H185" s="72"/>
      <c r="I185" s="210"/>
      <c r="J185" s="210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426"/>
      <c r="C186" s="73"/>
      <c r="D186" s="70"/>
      <c r="E186" s="70"/>
      <c r="F186" s="71"/>
      <c r="G186" s="72"/>
      <c r="H186" s="72"/>
      <c r="I186" s="210"/>
      <c r="J186" s="210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426"/>
      <c r="C187" s="73"/>
      <c r="D187" s="70"/>
      <c r="E187" s="70"/>
      <c r="F187" s="71"/>
      <c r="G187" s="72"/>
      <c r="H187" s="72"/>
      <c r="I187" s="210"/>
      <c r="J187" s="210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426"/>
      <c r="C188" s="73"/>
      <c r="D188" s="70"/>
      <c r="E188" s="70"/>
      <c r="F188" s="71"/>
      <c r="G188" s="72"/>
      <c r="H188" s="72"/>
      <c r="I188" s="210"/>
      <c r="J188" s="210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426"/>
      <c r="C189" s="73"/>
      <c r="D189" s="70"/>
      <c r="E189" s="70"/>
      <c r="F189" s="71"/>
      <c r="G189" s="72"/>
      <c r="H189" s="72"/>
      <c r="I189" s="210"/>
      <c r="J189" s="210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426"/>
      <c r="C190" s="73"/>
      <c r="D190" s="70"/>
      <c r="E190" s="70"/>
      <c r="F190" s="71"/>
      <c r="G190" s="72"/>
      <c r="H190" s="72"/>
      <c r="I190" s="210"/>
      <c r="J190" s="210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426"/>
      <c r="C191" s="73"/>
      <c r="D191" s="70"/>
      <c r="E191" s="70"/>
      <c r="F191" s="71"/>
      <c r="G191" s="72"/>
      <c r="H191" s="72"/>
      <c r="I191" s="210"/>
      <c r="J191" s="210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426"/>
      <c r="C192" s="73"/>
      <c r="D192" s="70"/>
      <c r="E192" s="70"/>
      <c r="F192" s="71"/>
      <c r="G192" s="72"/>
      <c r="H192" s="72"/>
      <c r="I192" s="210"/>
      <c r="J192" s="210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426"/>
      <c r="C193" s="73"/>
      <c r="D193" s="70"/>
      <c r="E193" s="70"/>
      <c r="F193" s="71"/>
      <c r="G193" s="72"/>
      <c r="H193" s="72"/>
      <c r="I193" s="210"/>
      <c r="J193" s="210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426"/>
      <c r="C194" s="161"/>
      <c r="D194" s="70"/>
      <c r="E194" s="70"/>
      <c r="F194" s="71"/>
      <c r="G194" s="72"/>
      <c r="H194" s="72"/>
      <c r="I194" s="210"/>
      <c r="J194" s="210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427"/>
      <c r="C195" s="73"/>
      <c r="D195" s="70"/>
      <c r="E195" s="70"/>
      <c r="F195" s="71"/>
      <c r="G195" s="72"/>
      <c r="H195" s="72"/>
      <c r="I195" s="210"/>
      <c r="J195" s="210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427"/>
      <c r="C196" s="73"/>
      <c r="D196" s="70"/>
      <c r="E196" s="70"/>
      <c r="F196" s="71"/>
      <c r="G196" s="72"/>
      <c r="H196" s="72"/>
      <c r="I196" s="210"/>
      <c r="J196" s="210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427"/>
      <c r="C197" s="74"/>
      <c r="D197" s="70"/>
      <c r="E197" s="70"/>
      <c r="F197" s="71"/>
      <c r="G197" s="72"/>
      <c r="H197" s="72"/>
      <c r="I197" s="210"/>
      <c r="J197" s="210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427"/>
      <c r="C198" s="74"/>
      <c r="D198" s="70"/>
      <c r="E198" s="70"/>
      <c r="F198" s="71"/>
      <c r="G198" s="72"/>
      <c r="H198" s="72"/>
      <c r="I198" s="210"/>
      <c r="J198" s="210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427"/>
      <c r="C199" s="74"/>
      <c r="D199" s="70"/>
      <c r="E199" s="70"/>
      <c r="F199" s="71"/>
      <c r="G199" s="72"/>
      <c r="H199" s="72"/>
      <c r="I199" s="210"/>
      <c r="J199" s="210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427"/>
      <c r="C200" s="74"/>
      <c r="D200" s="70"/>
      <c r="E200" s="70"/>
      <c r="F200" s="71"/>
      <c r="G200" s="72"/>
      <c r="H200" s="72"/>
      <c r="I200" s="210"/>
      <c r="J200" s="210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427"/>
      <c r="C201" s="74"/>
      <c r="D201" s="70"/>
      <c r="E201" s="70"/>
      <c r="F201" s="71"/>
      <c r="G201" s="72"/>
      <c r="H201" s="72"/>
      <c r="I201" s="210"/>
      <c r="J201" s="210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427"/>
      <c r="C202" s="74"/>
      <c r="D202" s="70"/>
      <c r="E202" s="70"/>
      <c r="F202" s="71"/>
      <c r="G202" s="72"/>
      <c r="H202" s="72"/>
      <c r="I202" s="210"/>
      <c r="J202" s="210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427"/>
      <c r="C203" s="74"/>
      <c r="D203" s="70"/>
      <c r="E203" s="70"/>
      <c r="F203" s="71"/>
      <c r="G203" s="72"/>
      <c r="H203" s="72"/>
      <c r="I203" s="210"/>
      <c r="J203" s="210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427"/>
      <c r="C204" s="74"/>
      <c r="D204" s="70"/>
      <c r="E204" s="70"/>
      <c r="F204" s="71"/>
      <c r="G204" s="72"/>
      <c r="H204" s="72"/>
      <c r="I204" s="210"/>
      <c r="J204" s="210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427"/>
      <c r="C205" s="74"/>
      <c r="D205" s="70"/>
      <c r="E205" s="70"/>
      <c r="F205" s="71"/>
      <c r="G205" s="72"/>
      <c r="H205" s="72"/>
      <c r="I205" s="210"/>
      <c r="J205" s="210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427"/>
      <c r="C206" s="74"/>
      <c r="D206" s="70"/>
      <c r="E206" s="70"/>
      <c r="F206" s="71"/>
      <c r="G206" s="72"/>
      <c r="H206" s="72"/>
      <c r="I206" s="210"/>
      <c r="J206" s="210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427"/>
      <c r="C207" s="74"/>
      <c r="D207" s="70"/>
      <c r="E207" s="70"/>
      <c r="F207" s="71"/>
      <c r="G207" s="72"/>
      <c r="H207" s="72"/>
      <c r="I207" s="210"/>
      <c r="J207" s="210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427"/>
      <c r="C208" s="73"/>
      <c r="D208" s="70"/>
      <c r="E208" s="70"/>
      <c r="F208" s="71"/>
      <c r="G208" s="72"/>
      <c r="H208" s="72"/>
      <c r="I208" s="210"/>
      <c r="J208" s="210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427"/>
      <c r="C209" s="66"/>
      <c r="D209" s="70"/>
      <c r="E209" s="70"/>
      <c r="F209" s="71"/>
      <c r="G209" s="72"/>
      <c r="H209" s="72"/>
      <c r="I209" s="210"/>
      <c r="J209" s="210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427"/>
      <c r="C210" s="66"/>
      <c r="D210" s="70"/>
      <c r="E210" s="70"/>
      <c r="F210" s="71"/>
      <c r="G210" s="72"/>
      <c r="H210" s="72"/>
      <c r="I210" s="210"/>
      <c r="J210" s="210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427"/>
      <c r="C211" s="66"/>
      <c r="D211" s="70"/>
      <c r="E211" s="70"/>
      <c r="F211" s="71"/>
      <c r="G211" s="72"/>
      <c r="H211" s="72"/>
      <c r="I211" s="210"/>
      <c r="J211" s="210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427"/>
      <c r="C212" s="66"/>
      <c r="D212" s="70"/>
      <c r="E212" s="70"/>
      <c r="F212" s="71"/>
      <c r="G212" s="72"/>
      <c r="H212" s="72"/>
      <c r="I212" s="210"/>
      <c r="J212" s="210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426"/>
      <c r="C213" s="74"/>
      <c r="D213" s="70"/>
      <c r="E213" s="70"/>
      <c r="F213" s="71"/>
      <c r="G213" s="72"/>
      <c r="H213" s="72"/>
      <c r="I213" s="210"/>
      <c r="J213" s="210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426"/>
      <c r="C214" s="74"/>
      <c r="D214" s="70"/>
      <c r="E214" s="70"/>
      <c r="F214" s="71"/>
      <c r="G214" s="72"/>
      <c r="H214" s="72"/>
      <c r="I214" s="210"/>
      <c r="J214" s="210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426"/>
      <c r="C215" s="74"/>
      <c r="D215" s="70"/>
      <c r="E215" s="70"/>
      <c r="F215" s="71"/>
      <c r="G215" s="72"/>
      <c r="H215" s="72"/>
      <c r="I215" s="210"/>
      <c r="J215" s="210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426"/>
      <c r="C216" s="74"/>
      <c r="D216" s="70"/>
      <c r="E216" s="70"/>
      <c r="F216" s="71"/>
      <c r="G216" s="72"/>
      <c r="H216" s="72"/>
      <c r="I216" s="210"/>
      <c r="J216" s="210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426"/>
      <c r="C217" s="74"/>
      <c r="D217" s="70"/>
      <c r="E217" s="70"/>
      <c r="F217" s="71"/>
      <c r="G217" s="72"/>
      <c r="H217" s="72"/>
      <c r="I217" s="210"/>
      <c r="J217" s="210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426"/>
      <c r="C218" s="161"/>
      <c r="D218" s="75"/>
      <c r="E218" s="75"/>
      <c r="F218" s="76"/>
      <c r="G218" s="77"/>
      <c r="H218" s="77"/>
      <c r="I218" s="211"/>
      <c r="J218" s="211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426"/>
      <c r="C219" s="161"/>
      <c r="D219" s="75"/>
      <c r="E219" s="75"/>
      <c r="F219" s="76"/>
      <c r="G219" s="77"/>
      <c r="H219" s="77"/>
      <c r="I219" s="211"/>
      <c r="J219" s="211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426"/>
      <c r="C220" s="161"/>
      <c r="D220" s="75"/>
      <c r="E220" s="75"/>
      <c r="F220" s="76"/>
      <c r="G220" s="77"/>
      <c r="H220" s="77"/>
      <c r="I220" s="211"/>
      <c r="J220" s="211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426"/>
      <c r="C221" s="161"/>
      <c r="D221" s="75"/>
      <c r="E221" s="75"/>
      <c r="F221" s="76"/>
      <c r="G221" s="77"/>
      <c r="H221" s="77"/>
      <c r="I221" s="211"/>
      <c r="J221" s="211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426"/>
      <c r="C222" s="161"/>
      <c r="D222" s="75"/>
      <c r="E222" s="75"/>
      <c r="F222" s="76"/>
      <c r="G222" s="77"/>
      <c r="H222" s="77"/>
      <c r="I222" s="211"/>
      <c r="J222" s="211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426"/>
      <c r="C223" s="161"/>
      <c r="D223" s="75"/>
      <c r="E223" s="75"/>
      <c r="F223" s="76"/>
      <c r="G223" s="77"/>
      <c r="H223" s="77"/>
      <c r="I223" s="211"/>
      <c r="J223" s="211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426"/>
      <c r="C224" s="161"/>
      <c r="D224" s="75"/>
      <c r="E224" s="75"/>
      <c r="F224" s="76"/>
      <c r="G224" s="77"/>
      <c r="H224" s="77"/>
      <c r="I224" s="211"/>
      <c r="J224" s="211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426"/>
      <c r="C225" s="161"/>
      <c r="D225" s="75"/>
      <c r="E225" s="75"/>
      <c r="F225" s="76"/>
      <c r="G225" s="77"/>
      <c r="H225" s="77"/>
      <c r="I225" s="211"/>
      <c r="J225" s="211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426"/>
      <c r="C226" s="161"/>
      <c r="D226" s="75"/>
      <c r="E226" s="75"/>
      <c r="F226" s="76"/>
      <c r="G226" s="77"/>
      <c r="H226" s="77"/>
      <c r="I226" s="211"/>
      <c r="J226" s="211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426"/>
      <c r="C227" s="161"/>
      <c r="D227" s="75"/>
      <c r="E227" s="75"/>
      <c r="F227" s="76"/>
      <c r="G227" s="77"/>
      <c r="H227" s="77"/>
      <c r="I227" s="211"/>
      <c r="J227" s="211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426"/>
      <c r="C228" s="161"/>
      <c r="D228" s="75"/>
      <c r="E228" s="75"/>
      <c r="F228" s="76"/>
      <c r="G228" s="77"/>
      <c r="H228" s="77"/>
      <c r="I228" s="211"/>
      <c r="J228" s="211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426"/>
      <c r="C229" s="161"/>
      <c r="D229" s="75"/>
      <c r="E229" s="75"/>
      <c r="F229" s="76"/>
      <c r="G229" s="77"/>
      <c r="H229" s="77"/>
      <c r="I229" s="211"/>
      <c r="J229" s="211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426"/>
      <c r="C230" s="161"/>
      <c r="D230" s="75"/>
      <c r="E230" s="75"/>
      <c r="F230" s="76"/>
      <c r="G230" s="77"/>
      <c r="H230" s="77"/>
      <c r="I230" s="211"/>
      <c r="J230" s="211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426"/>
      <c r="C231" s="161"/>
      <c r="D231" s="75"/>
      <c r="E231" s="75"/>
      <c r="F231" s="76"/>
      <c r="G231" s="77"/>
      <c r="H231" s="77"/>
      <c r="I231" s="211"/>
      <c r="J231" s="211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426"/>
      <c r="C232" s="161"/>
      <c r="D232" s="75"/>
      <c r="E232" s="75"/>
      <c r="F232" s="76"/>
      <c r="G232" s="77"/>
      <c r="H232" s="77"/>
      <c r="I232" s="211"/>
      <c r="J232" s="211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426"/>
      <c r="C233" s="161"/>
      <c r="D233" s="75"/>
      <c r="E233" s="75"/>
      <c r="F233" s="76"/>
      <c r="G233" s="77"/>
      <c r="H233" s="77"/>
      <c r="I233" s="211"/>
      <c r="J233" s="211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426"/>
      <c r="C234" s="161"/>
      <c r="D234" s="75"/>
      <c r="E234" s="75"/>
      <c r="F234" s="76"/>
      <c r="G234" s="77"/>
      <c r="H234" s="77"/>
      <c r="I234" s="211"/>
      <c r="J234" s="211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426"/>
      <c r="C235" s="161"/>
      <c r="D235" s="75"/>
      <c r="E235" s="75"/>
      <c r="F235" s="76"/>
      <c r="G235" s="77"/>
      <c r="H235" s="77"/>
      <c r="I235" s="211"/>
      <c r="J235" s="211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426"/>
      <c r="C236" s="161"/>
      <c r="D236" s="75"/>
      <c r="E236" s="75"/>
      <c r="F236" s="76"/>
      <c r="G236" s="77"/>
      <c r="H236" s="77"/>
      <c r="I236" s="211"/>
      <c r="J236" s="211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426"/>
      <c r="C237" s="161"/>
      <c r="D237" s="75"/>
      <c r="E237" s="75"/>
      <c r="F237" s="76"/>
      <c r="G237" s="77"/>
      <c r="H237" s="77"/>
      <c r="I237" s="211"/>
      <c r="J237" s="211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426"/>
      <c r="C238" s="161"/>
      <c r="D238" s="75"/>
      <c r="E238" s="75"/>
      <c r="F238" s="76"/>
      <c r="G238" s="77"/>
      <c r="H238" s="77"/>
      <c r="I238" s="211"/>
      <c r="J238" s="211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426"/>
      <c r="C239" s="161"/>
      <c r="D239" s="75"/>
      <c r="E239" s="75"/>
      <c r="F239" s="76"/>
      <c r="G239" s="77"/>
      <c r="H239" s="77"/>
      <c r="I239" s="211"/>
      <c r="J239" s="211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426"/>
      <c r="C240" s="161"/>
      <c r="D240" s="75"/>
      <c r="E240" s="75"/>
      <c r="F240" s="76"/>
      <c r="G240" s="77"/>
      <c r="H240" s="77"/>
      <c r="I240" s="211"/>
      <c r="J240" s="211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426"/>
      <c r="C241" s="161"/>
      <c r="D241" s="75"/>
      <c r="E241" s="75"/>
      <c r="F241" s="76"/>
      <c r="G241" s="77"/>
      <c r="H241" s="77"/>
      <c r="I241" s="211"/>
      <c r="J241" s="211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426"/>
      <c r="C242" s="161"/>
      <c r="D242" s="75"/>
      <c r="E242" s="75"/>
      <c r="F242" s="76"/>
      <c r="G242" s="77"/>
      <c r="H242" s="77"/>
      <c r="I242" s="211"/>
      <c r="J242" s="211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426"/>
      <c r="C243" s="161"/>
      <c r="D243" s="75"/>
      <c r="E243" s="75"/>
      <c r="F243" s="76"/>
      <c r="G243" s="77"/>
      <c r="H243" s="77"/>
      <c r="I243" s="211"/>
      <c r="J243" s="211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426"/>
      <c r="C244" s="161"/>
      <c r="D244" s="75"/>
      <c r="E244" s="75"/>
      <c r="F244" s="76"/>
      <c r="G244" s="77"/>
      <c r="H244" s="77"/>
      <c r="I244" s="211"/>
      <c r="J244" s="211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426"/>
      <c r="C245" s="161"/>
      <c r="D245" s="75"/>
      <c r="E245" s="75"/>
      <c r="F245" s="76"/>
      <c r="G245" s="77"/>
      <c r="H245" s="77"/>
      <c r="I245" s="211"/>
      <c r="J245" s="211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426"/>
      <c r="C246" s="161"/>
      <c r="D246" s="75"/>
      <c r="E246" s="75"/>
      <c r="F246" s="76"/>
      <c r="G246" s="77"/>
      <c r="H246" s="77"/>
      <c r="I246" s="211"/>
      <c r="J246" s="211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426"/>
      <c r="C247" s="161"/>
      <c r="D247" s="75"/>
      <c r="E247" s="75"/>
      <c r="F247" s="76"/>
      <c r="G247" s="77"/>
      <c r="H247" s="77"/>
      <c r="I247" s="211"/>
      <c r="J247" s="211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426"/>
      <c r="C248" s="161"/>
      <c r="D248" s="75"/>
      <c r="E248" s="75"/>
      <c r="F248" s="76"/>
      <c r="G248" s="77"/>
      <c r="H248" s="77"/>
      <c r="I248" s="211"/>
      <c r="J248" s="211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426"/>
      <c r="C249" s="161"/>
      <c r="D249" s="75"/>
      <c r="E249" s="75"/>
      <c r="F249" s="76"/>
      <c r="G249" s="77"/>
      <c r="H249" s="77"/>
      <c r="I249" s="211"/>
      <c r="J249" s="211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426"/>
      <c r="C250" s="161"/>
      <c r="D250" s="75"/>
      <c r="E250" s="75"/>
      <c r="F250" s="76"/>
      <c r="G250" s="77"/>
      <c r="H250" s="77"/>
      <c r="I250" s="211"/>
      <c r="J250" s="211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426"/>
      <c r="C251" s="161"/>
      <c r="D251" s="75"/>
      <c r="E251" s="75"/>
      <c r="F251" s="76"/>
      <c r="G251" s="77"/>
      <c r="H251" s="77"/>
      <c r="I251" s="211"/>
      <c r="J251" s="211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426"/>
      <c r="C252" s="161"/>
      <c r="D252" s="75"/>
      <c r="E252" s="75"/>
      <c r="F252" s="76"/>
      <c r="G252" s="77"/>
      <c r="H252" s="77"/>
      <c r="I252" s="211"/>
      <c r="J252" s="211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426"/>
      <c r="C253" s="161"/>
      <c r="D253" s="75"/>
      <c r="E253" s="75"/>
      <c r="F253" s="76"/>
      <c r="G253" s="77"/>
      <c r="H253" s="77"/>
      <c r="I253" s="211"/>
      <c r="J253" s="211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426"/>
      <c r="C254" s="161"/>
      <c r="D254" s="75"/>
      <c r="E254" s="75"/>
      <c r="F254" s="76"/>
      <c r="G254" s="77"/>
      <c r="H254" s="77"/>
      <c r="I254" s="211"/>
      <c r="J254" s="211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426"/>
      <c r="C255" s="161"/>
      <c r="D255" s="75"/>
      <c r="E255" s="75"/>
      <c r="F255" s="76"/>
      <c r="G255" s="77"/>
      <c r="H255" s="77"/>
      <c r="I255" s="211"/>
      <c r="J255" s="211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426"/>
      <c r="C256" s="161"/>
      <c r="D256" s="75"/>
      <c r="E256" s="75"/>
      <c r="F256" s="76"/>
      <c r="G256" s="77"/>
      <c r="H256" s="77"/>
      <c r="I256" s="211"/>
      <c r="J256" s="211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426"/>
      <c r="C257" s="161"/>
      <c r="D257" s="75"/>
      <c r="E257" s="75"/>
      <c r="F257" s="76"/>
      <c r="G257" s="77"/>
      <c r="H257" s="77"/>
      <c r="I257" s="211"/>
      <c r="J257" s="211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426"/>
      <c r="C258" s="161"/>
      <c r="D258" s="75"/>
      <c r="E258" s="75"/>
      <c r="F258" s="76"/>
      <c r="G258" s="77"/>
      <c r="H258" s="77"/>
      <c r="I258" s="211"/>
      <c r="J258" s="211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426"/>
      <c r="C259" s="161"/>
      <c r="D259" s="75"/>
      <c r="E259" s="75"/>
      <c r="F259" s="76"/>
      <c r="G259" s="77"/>
      <c r="H259" s="77"/>
      <c r="I259" s="211"/>
      <c r="J259" s="211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426"/>
      <c r="C260" s="161"/>
      <c r="D260" s="75"/>
      <c r="E260" s="75"/>
      <c r="F260" s="76"/>
      <c r="G260" s="77"/>
      <c r="H260" s="77"/>
      <c r="I260" s="211"/>
      <c r="J260" s="211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426"/>
      <c r="C261" s="161"/>
      <c r="D261" s="75"/>
      <c r="E261" s="75"/>
      <c r="F261" s="76"/>
      <c r="G261" s="77"/>
      <c r="H261" s="77"/>
      <c r="I261" s="211"/>
      <c r="J261" s="211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426"/>
      <c r="C262" s="161"/>
      <c r="D262" s="75"/>
      <c r="E262" s="75"/>
      <c r="F262" s="76"/>
      <c r="G262" s="77"/>
      <c r="H262" s="77"/>
      <c r="I262" s="211"/>
      <c r="J262" s="211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426"/>
      <c r="C263" s="161"/>
      <c r="D263" s="75"/>
      <c r="E263" s="75"/>
      <c r="F263" s="76"/>
      <c r="G263" s="77"/>
      <c r="H263" s="77"/>
      <c r="I263" s="211"/>
      <c r="J263" s="211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426"/>
      <c r="C264" s="161"/>
      <c r="D264" s="75"/>
      <c r="E264" s="75"/>
      <c r="F264" s="76"/>
      <c r="G264" s="77"/>
      <c r="H264" s="77"/>
      <c r="I264" s="211"/>
      <c r="J264" s="211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426"/>
      <c r="C265" s="161"/>
      <c r="D265" s="75"/>
      <c r="E265" s="75"/>
      <c r="F265" s="76"/>
      <c r="G265" s="77"/>
      <c r="H265" s="77"/>
      <c r="I265" s="211"/>
      <c r="J265" s="211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426"/>
      <c r="C266" s="161"/>
      <c r="D266" s="75"/>
      <c r="E266" s="75"/>
      <c r="F266" s="76"/>
      <c r="G266" s="77"/>
      <c r="H266" s="77"/>
      <c r="I266" s="211"/>
      <c r="J266" s="211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426"/>
      <c r="C267" s="161"/>
      <c r="D267" s="75"/>
      <c r="E267" s="75"/>
      <c r="F267" s="76"/>
      <c r="G267" s="77"/>
      <c r="H267" s="77"/>
      <c r="I267" s="211"/>
      <c r="J267" s="211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426"/>
      <c r="C268" s="161"/>
      <c r="D268" s="75"/>
      <c r="E268" s="75"/>
      <c r="F268" s="76"/>
      <c r="G268" s="77"/>
      <c r="H268" s="77"/>
      <c r="I268" s="211"/>
      <c r="J268" s="211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426"/>
      <c r="C269" s="161"/>
      <c r="D269" s="75"/>
      <c r="E269" s="75"/>
      <c r="F269" s="76"/>
      <c r="G269" s="77"/>
      <c r="H269" s="77"/>
      <c r="I269" s="211"/>
      <c r="J269" s="211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426"/>
      <c r="C270" s="161"/>
      <c r="D270" s="75"/>
      <c r="E270" s="75"/>
      <c r="F270" s="76"/>
      <c r="G270" s="77"/>
      <c r="H270" s="77"/>
      <c r="I270" s="211"/>
      <c r="J270" s="211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426"/>
      <c r="C271" s="161"/>
      <c r="D271" s="75"/>
      <c r="E271" s="75"/>
      <c r="F271" s="76"/>
      <c r="G271" s="77"/>
      <c r="H271" s="77"/>
      <c r="I271" s="211"/>
      <c r="J271" s="211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426"/>
      <c r="C272" s="161"/>
      <c r="D272" s="75"/>
      <c r="E272" s="75"/>
      <c r="F272" s="76"/>
      <c r="G272" s="77"/>
      <c r="H272" s="77"/>
      <c r="I272" s="211"/>
      <c r="J272" s="211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426"/>
      <c r="C273" s="161"/>
      <c r="D273" s="75"/>
      <c r="E273" s="75"/>
      <c r="F273" s="76"/>
      <c r="G273" s="77"/>
      <c r="H273" s="77"/>
      <c r="I273" s="211"/>
      <c r="J273" s="211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426"/>
      <c r="C274" s="161"/>
      <c r="D274" s="75"/>
      <c r="E274" s="75"/>
      <c r="F274" s="76"/>
      <c r="G274" s="77"/>
      <c r="H274" s="77"/>
      <c r="I274" s="211"/>
      <c r="J274" s="211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426"/>
      <c r="C275" s="161"/>
      <c r="D275" s="75"/>
      <c r="E275" s="75"/>
      <c r="F275" s="76"/>
      <c r="G275" s="77"/>
      <c r="H275" s="77"/>
      <c r="I275" s="211"/>
      <c r="J275" s="211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426"/>
      <c r="C276" s="161"/>
      <c r="D276" s="75"/>
      <c r="E276" s="75"/>
      <c r="F276" s="76"/>
      <c r="G276" s="77"/>
      <c r="H276" s="77"/>
      <c r="I276" s="211"/>
      <c r="J276" s="211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426"/>
      <c r="C277" s="161"/>
      <c r="D277" s="75"/>
      <c r="E277" s="75"/>
      <c r="F277" s="76"/>
      <c r="G277" s="77"/>
      <c r="H277" s="77"/>
      <c r="I277" s="211"/>
      <c r="J277" s="211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426"/>
      <c r="C278" s="161"/>
      <c r="D278" s="75"/>
      <c r="E278" s="75"/>
      <c r="F278" s="76"/>
      <c r="G278" s="77"/>
      <c r="H278" s="77"/>
      <c r="I278" s="211"/>
      <c r="J278" s="211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426"/>
      <c r="C279" s="161"/>
      <c r="D279" s="75"/>
      <c r="E279" s="75"/>
      <c r="F279" s="76"/>
      <c r="G279" s="77"/>
      <c r="H279" s="77"/>
      <c r="I279" s="211"/>
      <c r="J279" s="211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426"/>
      <c r="C280" s="161"/>
      <c r="D280" s="75"/>
      <c r="E280" s="75"/>
      <c r="F280" s="76"/>
      <c r="G280" s="77"/>
      <c r="H280" s="77"/>
      <c r="I280" s="211"/>
      <c r="J280" s="211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426"/>
      <c r="C281" s="161"/>
      <c r="D281" s="75"/>
      <c r="E281" s="75"/>
      <c r="F281" s="76"/>
      <c r="G281" s="77"/>
      <c r="H281" s="77"/>
      <c r="I281" s="211"/>
      <c r="J281" s="211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426"/>
      <c r="C282" s="161"/>
      <c r="D282" s="75"/>
      <c r="E282" s="75"/>
      <c r="F282" s="76"/>
      <c r="G282" s="77"/>
      <c r="H282" s="77"/>
      <c r="I282" s="211"/>
      <c r="J282" s="211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426"/>
      <c r="C283" s="161"/>
      <c r="D283" s="75"/>
      <c r="E283" s="75"/>
      <c r="F283" s="76"/>
      <c r="G283" s="77"/>
      <c r="H283" s="77"/>
      <c r="I283" s="211"/>
      <c r="J283" s="211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426"/>
      <c r="C284" s="161"/>
      <c r="D284" s="75"/>
      <c r="E284" s="75"/>
      <c r="F284" s="76"/>
      <c r="G284" s="77"/>
      <c r="H284" s="77"/>
      <c r="I284" s="211"/>
      <c r="J284" s="211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426"/>
      <c r="C285" s="161"/>
      <c r="D285" s="75"/>
      <c r="E285" s="75"/>
      <c r="F285" s="76"/>
      <c r="G285" s="77"/>
      <c r="H285" s="77"/>
      <c r="I285" s="211"/>
      <c r="J285" s="211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426"/>
      <c r="C286" s="161"/>
      <c r="D286" s="75"/>
      <c r="E286" s="75"/>
      <c r="F286" s="76"/>
      <c r="G286" s="77"/>
      <c r="H286" s="77"/>
      <c r="I286" s="211"/>
      <c r="J286" s="211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426"/>
      <c r="C287" s="161"/>
      <c r="D287" s="75"/>
      <c r="E287" s="75"/>
      <c r="F287" s="76"/>
      <c r="G287" s="77"/>
      <c r="H287" s="77"/>
      <c r="I287" s="211"/>
      <c r="J287" s="211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426"/>
      <c r="C288" s="161"/>
      <c r="D288" s="75"/>
      <c r="E288" s="75"/>
      <c r="F288" s="76"/>
      <c r="G288" s="77"/>
      <c r="H288" s="77"/>
      <c r="I288" s="211"/>
      <c r="J288" s="211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426"/>
      <c r="C289" s="161"/>
      <c r="D289" s="75"/>
      <c r="E289" s="75"/>
      <c r="F289" s="76"/>
      <c r="G289" s="77"/>
      <c r="H289" s="77"/>
      <c r="I289" s="211"/>
      <c r="J289" s="211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89"/>
      <c r="G290" s="189"/>
      <c r="H290" s="189"/>
      <c r="I290" s="189"/>
      <c r="J290" s="189"/>
      <c r="K290" s="189"/>
      <c r="L290" s="59"/>
      <c r="M290" s="59"/>
      <c r="N290" s="189"/>
      <c r="O290" s="59"/>
      <c r="P290" s="59"/>
      <c r="Q290" s="189"/>
    </row>
    <row r="291" spans="1:17">
      <c r="A291" s="59"/>
      <c r="B291" s="59"/>
      <c r="C291" s="73"/>
      <c r="D291" s="59"/>
      <c r="E291" s="59"/>
      <c r="F291" s="189"/>
      <c r="G291" s="189"/>
      <c r="H291" s="189"/>
      <c r="I291" s="189"/>
      <c r="J291" s="189"/>
      <c r="K291" s="189"/>
      <c r="L291" s="59"/>
      <c r="M291" s="59"/>
      <c r="N291" s="189"/>
      <c r="O291" s="59"/>
      <c r="P291" s="59"/>
      <c r="Q291" s="189"/>
    </row>
    <row r="292" spans="1:17">
      <c r="A292" s="59"/>
      <c r="B292" s="59"/>
      <c r="C292" s="73"/>
      <c r="D292" s="59"/>
      <c r="E292" s="59"/>
      <c r="F292" s="189"/>
      <c r="G292" s="189"/>
      <c r="H292" s="189"/>
      <c r="I292" s="189"/>
      <c r="J292" s="189"/>
      <c r="K292" s="189"/>
      <c r="L292" s="59"/>
      <c r="M292" s="59"/>
      <c r="N292" s="189"/>
      <c r="O292" s="59"/>
      <c r="P292" s="59"/>
      <c r="Q292" s="189"/>
    </row>
    <row r="293" spans="1:17">
      <c r="A293" s="59"/>
      <c r="B293" s="59"/>
      <c r="C293" s="73"/>
      <c r="D293" s="59"/>
      <c r="E293" s="59"/>
      <c r="F293" s="189"/>
      <c r="G293" s="189"/>
      <c r="H293" s="189"/>
      <c r="I293" s="189"/>
      <c r="J293" s="189"/>
      <c r="K293" s="189"/>
      <c r="L293" s="59"/>
      <c r="M293" s="59"/>
      <c r="N293" s="189"/>
      <c r="O293" s="59"/>
      <c r="P293" s="59"/>
      <c r="Q293" s="189"/>
    </row>
    <row r="294" spans="1:17">
      <c r="A294" s="59"/>
      <c r="B294" s="59"/>
      <c r="C294" s="73"/>
      <c r="D294" s="59"/>
      <c r="E294" s="59"/>
      <c r="F294" s="189"/>
      <c r="G294" s="189"/>
      <c r="H294" s="189"/>
      <c r="I294" s="189"/>
      <c r="J294" s="189"/>
      <c r="K294" s="189"/>
      <c r="L294" s="59"/>
      <c r="M294" s="59"/>
      <c r="N294" s="189"/>
      <c r="O294" s="59"/>
      <c r="P294" s="59"/>
      <c r="Q294" s="189"/>
    </row>
    <row r="295" spans="1:17">
      <c r="A295" s="59"/>
      <c r="B295" s="59"/>
      <c r="C295" s="73"/>
      <c r="D295" s="59"/>
      <c r="E295" s="59"/>
      <c r="F295" s="189"/>
      <c r="G295" s="189"/>
      <c r="H295" s="189"/>
      <c r="I295" s="189"/>
      <c r="J295" s="189"/>
      <c r="K295" s="189"/>
      <c r="L295" s="59"/>
      <c r="M295" s="59"/>
      <c r="N295" s="189"/>
      <c r="O295" s="59"/>
      <c r="P295" s="59"/>
      <c r="Q295" s="189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41:B143"/>
    <mergeCell ref="B144:B150"/>
    <mergeCell ref="B94:B100"/>
    <mergeCell ref="B113:B116"/>
    <mergeCell ref="B118:B119"/>
    <mergeCell ref="B120:B123"/>
    <mergeCell ref="B102:Q102"/>
    <mergeCell ref="B103:Q103"/>
    <mergeCell ref="B104:Q104"/>
    <mergeCell ref="O105:Q105"/>
    <mergeCell ref="G105:H105"/>
    <mergeCell ref="I105:K105"/>
    <mergeCell ref="D105:F105"/>
    <mergeCell ref="B108:B112"/>
    <mergeCell ref="L55:N55"/>
    <mergeCell ref="O55:Q55"/>
    <mergeCell ref="B58:B62"/>
    <mergeCell ref="B124:B136"/>
    <mergeCell ref="B137:B140"/>
    <mergeCell ref="B44:B50"/>
    <mergeCell ref="B63:B66"/>
    <mergeCell ref="D55:F55"/>
    <mergeCell ref="G55:H55"/>
    <mergeCell ref="I55:K55"/>
    <mergeCell ref="B2:Q2"/>
    <mergeCell ref="B4:Q4"/>
    <mergeCell ref="G5:H5"/>
    <mergeCell ref="I5:K5"/>
    <mergeCell ref="L5:N5"/>
    <mergeCell ref="O5:Q5"/>
    <mergeCell ref="D5:F5"/>
    <mergeCell ref="B3:Q3"/>
    <mergeCell ref="B8:B12"/>
    <mergeCell ref="L105:N105"/>
    <mergeCell ref="B68:B69"/>
    <mergeCell ref="B70:B73"/>
    <mergeCell ref="B74:B86"/>
    <mergeCell ref="B87:B90"/>
    <mergeCell ref="B91:B93"/>
    <mergeCell ref="B13:B16"/>
    <mergeCell ref="B52:Q52"/>
    <mergeCell ref="B18:B19"/>
    <mergeCell ref="B20:B23"/>
    <mergeCell ref="B24:B36"/>
    <mergeCell ref="B37:B40"/>
    <mergeCell ref="B41:B43"/>
    <mergeCell ref="B53:Q53"/>
    <mergeCell ref="B54:Q5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{1C9D1830-674C-4FA6-AD22-7F24A238C412}</x14:id>
        </ext>
      </extLst>
    </cfRule>
  </conditionalFormatting>
  <conditionalFormatting sqref="D218">
    <cfRule type="cellIs" dxfId="100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{CEADC32E-2F7B-4BA4-A8DA-AA6185987EAF}</x14:id>
        </ext>
      </extLst>
    </cfRule>
  </conditionalFormatting>
  <conditionalFormatting sqref="D7:Q51">
    <cfRule type="cellIs" dxfId="99" priority="3" operator="lessThan">
      <formula>0</formula>
    </cfRule>
  </conditionalFormatting>
  <conditionalFormatting sqref="D57:Q101">
    <cfRule type="cellIs" dxfId="98" priority="2" operator="lessThan">
      <formula>0</formula>
    </cfRule>
  </conditionalFormatting>
  <conditionalFormatting sqref="D107:Q150">
    <cfRule type="cellIs" dxfId="97" priority="1" operator="lessThan">
      <formula>0</formula>
    </cfRule>
  </conditionalFormatting>
  <conditionalFormatting sqref="D155:Q289">
    <cfRule type="cellIs" dxfId="96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1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C9D1830-674C-4FA6-AD22-7F24A238C41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CEADC32E-2F7B-4BA4-A8DA-AA6185987EAF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0">
    <tabColor rgb="FFC00000"/>
    <pageSetUpPr fitToPage="1"/>
  </sheetPr>
  <dimension ref="A2:Q295"/>
  <sheetViews>
    <sheetView showGridLines="0" zoomScale="80" zoomScaleNormal="80" workbookViewId="0">
      <selection activeCell="B3" sqref="B3:Q3"/>
    </sheetView>
  </sheetViews>
  <sheetFormatPr defaultColWidth="9.21875" defaultRowHeight="14.4"/>
  <cols>
    <col min="1" max="1" width="9.21875" style="1"/>
    <col min="2" max="2" width="21.77734375" style="1" customWidth="1"/>
    <col min="3" max="3" width="42" style="157" bestFit="1" customWidth="1"/>
    <col min="4" max="4" width="16.33203125" style="1" bestFit="1" customWidth="1"/>
    <col min="5" max="5" width="14.44140625" style="1" bestFit="1" customWidth="1"/>
    <col min="6" max="6" width="11.6640625" style="156" bestFit="1" customWidth="1"/>
    <col min="7" max="7" width="8.6640625" style="156" bestFit="1" customWidth="1"/>
    <col min="8" max="8" width="9.6640625" style="156" bestFit="1" customWidth="1"/>
    <col min="9" max="9" width="8.6640625" style="156" bestFit="1" customWidth="1"/>
    <col min="10" max="10" width="9.6640625" style="156" bestFit="1" customWidth="1"/>
    <col min="11" max="11" width="11.6640625" style="156" bestFit="1" customWidth="1"/>
    <col min="12" max="12" width="16.33203125" style="1" bestFit="1" customWidth="1"/>
    <col min="13" max="13" width="14.44140625" style="1" bestFit="1" customWidth="1"/>
    <col min="14" max="14" width="11.6640625" style="156" bestFit="1" customWidth="1"/>
    <col min="15" max="15" width="16.33203125" style="1" bestFit="1" customWidth="1"/>
    <col min="16" max="16" width="12.88671875" style="1" bestFit="1" customWidth="1"/>
    <col min="17" max="17" width="11.6640625" style="156" bestFit="1" customWidth="1"/>
    <col min="18" max="16384" width="9.21875" style="1"/>
  </cols>
  <sheetData>
    <row r="2" spans="2:17" ht="23.4">
      <c r="B2" s="412" t="s">
        <v>129</v>
      </c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</row>
    <row r="3" spans="2:17">
      <c r="B3" s="413" t="s">
        <v>16</v>
      </c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3"/>
      <c r="Q3" s="413"/>
    </row>
    <row r="4" spans="2:17" ht="15" thickBot="1">
      <c r="B4" s="414" t="str">
        <f>'HOME PAGE'!H5</f>
        <v>4 WEEKS  ENDING 06-15-2025</v>
      </c>
      <c r="C4" s="414"/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  <c r="O4" s="414"/>
      <c r="P4" s="414"/>
      <c r="Q4" s="414"/>
    </row>
    <row r="5" spans="2:17">
      <c r="D5" s="419" t="s">
        <v>58</v>
      </c>
      <c r="E5" s="417"/>
      <c r="F5" s="420"/>
      <c r="G5" s="416" t="s">
        <v>20</v>
      </c>
      <c r="H5" s="418"/>
      <c r="I5" s="419" t="s">
        <v>21</v>
      </c>
      <c r="J5" s="417"/>
      <c r="K5" s="420"/>
      <c r="L5" s="416" t="s">
        <v>22</v>
      </c>
      <c r="M5" s="417"/>
      <c r="N5" s="418"/>
      <c r="O5" s="419" t="s">
        <v>23</v>
      </c>
      <c r="P5" s="417"/>
      <c r="Q5" s="420"/>
    </row>
    <row r="6" spans="2:17" s="14" customFormat="1" ht="29.4" thickBot="1">
      <c r="C6" s="158"/>
      <c r="D6" s="85" t="s">
        <v>19</v>
      </c>
      <c r="E6" s="86" t="s">
        <v>25</v>
      </c>
      <c r="F6" s="17" t="s">
        <v>26</v>
      </c>
      <c r="G6" s="18" t="s">
        <v>19</v>
      </c>
      <c r="H6" s="58" t="s">
        <v>25</v>
      </c>
      <c r="I6" s="15" t="s">
        <v>19</v>
      </c>
      <c r="J6" s="16" t="s">
        <v>25</v>
      </c>
      <c r="K6" s="17" t="s">
        <v>26</v>
      </c>
      <c r="L6" s="18" t="s">
        <v>19</v>
      </c>
      <c r="M6" s="16" t="s">
        <v>25</v>
      </c>
      <c r="N6" s="58" t="s">
        <v>26</v>
      </c>
      <c r="O6" s="15" t="s">
        <v>19</v>
      </c>
      <c r="P6" s="16" t="s">
        <v>25</v>
      </c>
      <c r="Q6" s="17" t="s">
        <v>26</v>
      </c>
    </row>
    <row r="7" spans="2:17" ht="15" thickBot="1">
      <c r="C7" s="330" t="s">
        <v>11</v>
      </c>
      <c r="D7" s="331">
        <f>'Segment Data'!D39</f>
        <v>185865078.06923491</v>
      </c>
      <c r="E7" s="332">
        <f>'Segment Data'!E39</f>
        <v>12523842.278908074</v>
      </c>
      <c r="F7" s="333">
        <f>'Segment Data'!F39</f>
        <v>7.2249642283944981E-2</v>
      </c>
      <c r="G7" s="334">
        <f>'Segment Data'!G39</f>
        <v>99.972551748913389</v>
      </c>
      <c r="H7" s="335">
        <f>'Segment Data'!H39</f>
        <v>1.615695519478777E-2</v>
      </c>
      <c r="I7" s="336">
        <f>'Segment Data'!I39</f>
        <v>3.2105292894689113</v>
      </c>
      <c r="J7" s="337">
        <f>'Segment Data'!J39</f>
        <v>0.13825628539828339</v>
      </c>
      <c r="K7" s="333">
        <f>'Segment Data'!K39</f>
        <v>4.5001302037644388E-2</v>
      </c>
      <c r="L7" s="338">
        <f>'Segment Data'!L39</f>
        <v>596725277.0307045</v>
      </c>
      <c r="M7" s="339">
        <f>'Segment Data'!M39</f>
        <v>64173677.819842041</v>
      </c>
      <c r="N7" s="333">
        <f>'Segment Data'!N39</f>
        <v>0.120502272296121</v>
      </c>
      <c r="O7" s="331">
        <f>'Segment Data'!O39</f>
        <v>238073767.95914459</v>
      </c>
      <c r="P7" s="332">
        <f>'Segment Data'!P39</f>
        <v>15122481.890223205</v>
      </c>
      <c r="Q7" s="333">
        <f>'Segment Data'!Q39</f>
        <v>6.7828637173899781E-2</v>
      </c>
    </row>
    <row r="8" spans="2:17">
      <c r="B8" s="428" t="s">
        <v>54</v>
      </c>
      <c r="C8" s="163" t="s">
        <v>138</v>
      </c>
      <c r="D8" s="88">
        <f>'Segment Data'!D40</f>
        <v>4670042.8171384716</v>
      </c>
      <c r="E8" s="87">
        <f>'Segment Data'!E40</f>
        <v>1078477.5701387306</v>
      </c>
      <c r="F8" s="89">
        <f>'Segment Data'!F40</f>
        <v>0.30028065647412372</v>
      </c>
      <c r="G8" s="106">
        <f>'Segment Data'!G40</f>
        <v>2.5119086493058438</v>
      </c>
      <c r="H8" s="92">
        <f>'Segment Data'!H40</f>
        <v>0.44084972256119404</v>
      </c>
      <c r="I8" s="191">
        <f>'Segment Data'!I40</f>
        <v>5.1883424951179364</v>
      </c>
      <c r="J8" s="192">
        <f>'Segment Data'!J40</f>
        <v>-1.2195100931871039E-2</v>
      </c>
      <c r="K8" s="89">
        <f>'Segment Data'!K40</f>
        <v>-2.3449692857011781E-3</v>
      </c>
      <c r="L8" s="90">
        <f>'Segment Data'!L40</f>
        <v>24229781.602179814</v>
      </c>
      <c r="M8" s="91">
        <f>'Segment Data'!M40</f>
        <v>5551711.5064917468</v>
      </c>
      <c r="N8" s="89">
        <f>'Segment Data'!N40</f>
        <v>0.29723153827190041</v>
      </c>
      <c r="O8" s="88">
        <f>'Segment Data'!O40</f>
        <v>9522720.0485566854</v>
      </c>
      <c r="P8" s="87">
        <f>'Segment Data'!P40</f>
        <v>1727332.6129369838</v>
      </c>
      <c r="Q8" s="89">
        <f>'Segment Data'!Q40</f>
        <v>0.22158393373037885</v>
      </c>
    </row>
    <row r="9" spans="2:17">
      <c r="B9" s="429"/>
      <c r="C9" s="163" t="s">
        <v>142</v>
      </c>
      <c r="D9" s="88">
        <f>'Segment Data'!D41</f>
        <v>2950151.6943521379</v>
      </c>
      <c r="E9" s="87">
        <f>'Segment Data'!E41</f>
        <v>169907.99240250373</v>
      </c>
      <c r="F9" s="89">
        <f>'Segment Data'!F41</f>
        <v>6.1112625588669249E-2</v>
      </c>
      <c r="G9" s="106">
        <f>'Segment Data'!G41</f>
        <v>1.5868187611924622</v>
      </c>
      <c r="H9" s="92">
        <f>'Segment Data'!H41</f>
        <v>-1.6395475903310475E-2</v>
      </c>
      <c r="I9" s="191">
        <f>'Segment Data'!I41</f>
        <v>4.1501539016390243</v>
      </c>
      <c r="J9" s="192">
        <f>'Segment Data'!J41</f>
        <v>-1.9935223400705304E-2</v>
      </c>
      <c r="K9" s="89">
        <f>'Segment Data'!K41</f>
        <v>-4.7805269391011816E-3</v>
      </c>
      <c r="L9" s="90">
        <f>'Segment Data'!L41</f>
        <v>12243583.564742504</v>
      </c>
      <c r="M9" s="91">
        <f>'Segment Data'!M41</f>
        <v>649719.5382821355</v>
      </c>
      <c r="N9" s="89">
        <f>'Segment Data'!N41</f>
        <v>5.6039948096622307E-2</v>
      </c>
      <c r="O9" s="88">
        <f>'Segment Data'!O41</f>
        <v>5763074.8238896132</v>
      </c>
      <c r="P9" s="87">
        <f>'Segment Data'!P41</f>
        <v>168080.12504559197</v>
      </c>
      <c r="Q9" s="89">
        <f>'Segment Data'!Q41</f>
        <v>3.0041158945212032E-2</v>
      </c>
    </row>
    <row r="10" spans="2:17">
      <c r="B10" s="429"/>
      <c r="C10" s="163" t="s">
        <v>139</v>
      </c>
      <c r="D10" s="88">
        <f>'Segment Data'!D42</f>
        <v>93720492.795065269</v>
      </c>
      <c r="E10" s="87">
        <f>'Segment Data'!E42</f>
        <v>10280536.508349538</v>
      </c>
      <c r="F10" s="89">
        <f>'Segment Data'!F42</f>
        <v>0.12320879547232309</v>
      </c>
      <c r="G10" s="106">
        <f>'Segment Data'!G42</f>
        <v>50.410098084149986</v>
      </c>
      <c r="H10" s="92">
        <f>'Segment Data'!H42</f>
        <v>2.294846256511839</v>
      </c>
      <c r="I10" s="191">
        <f>'Segment Data'!I42</f>
        <v>3.4249872587218553</v>
      </c>
      <c r="J10" s="192">
        <f>'Segment Data'!J42</f>
        <v>0.12335457172850983</v>
      </c>
      <c r="K10" s="89">
        <f>'Segment Data'!K42</f>
        <v>3.7361688419932482E-2</v>
      </c>
      <c r="L10" s="90">
        <f>'Segment Data'!L42</f>
        <v>320991493.70423198</v>
      </c>
      <c r="M10" s="91">
        <f>'Segment Data'!M42</f>
        <v>45503406.626715422</v>
      </c>
      <c r="N10" s="89">
        <f>'Segment Data'!N42</f>
        <v>0.16517377251928764</v>
      </c>
      <c r="O10" s="88">
        <f>'Segment Data'!O42</f>
        <v>112757568.20818794</v>
      </c>
      <c r="P10" s="87">
        <f>'Segment Data'!P42</f>
        <v>8679760.3963607699</v>
      </c>
      <c r="Q10" s="89">
        <f>'Segment Data'!Q42</f>
        <v>8.3396841063887409E-2</v>
      </c>
    </row>
    <row r="11" spans="2:17">
      <c r="B11" s="429"/>
      <c r="C11" s="163" t="s">
        <v>141</v>
      </c>
      <c r="D11" s="88">
        <f>'Segment Data'!D43</f>
        <v>4530316.6417167485</v>
      </c>
      <c r="E11" s="87">
        <f>'Segment Data'!E43</f>
        <v>761941.23008714989</v>
      </c>
      <c r="F11" s="89">
        <f>'Segment Data'!F43</f>
        <v>0.20219355739763081</v>
      </c>
      <c r="G11" s="106">
        <f>'Segment Data'!G43</f>
        <v>2.4367531523823036</v>
      </c>
      <c r="H11" s="92">
        <f>'Segment Data'!H43</f>
        <v>0.26373748961517629</v>
      </c>
      <c r="I11" s="191">
        <f>'Segment Data'!I43</f>
        <v>5.0548597672734568</v>
      </c>
      <c r="J11" s="192">
        <f>'Segment Data'!J43</f>
        <v>0.27709851166483723</v>
      </c>
      <c r="K11" s="89">
        <f>'Segment Data'!K43</f>
        <v>5.7997563469616854E-2</v>
      </c>
      <c r="L11" s="90">
        <f>'Segment Data'!L43</f>
        <v>22900115.32522339</v>
      </c>
      <c r="M11" s="91">
        <f>'Segment Data'!M43</f>
        <v>4895717.2869513109</v>
      </c>
      <c r="N11" s="89">
        <f>'Segment Data'!N43</f>
        <v>0.27191785454556433</v>
      </c>
      <c r="O11" s="88">
        <f>'Segment Data'!O43</f>
        <v>9533003.7263404131</v>
      </c>
      <c r="P11" s="87">
        <f>'Segment Data'!P43</f>
        <v>1496577.4339106092</v>
      </c>
      <c r="Q11" s="89">
        <f>'Segment Data'!Q43</f>
        <v>0.18622424687953193</v>
      </c>
    </row>
    <row r="12" spans="2:17" ht="15" thickBot="1">
      <c r="B12" s="430"/>
      <c r="C12" s="163" t="s">
        <v>140</v>
      </c>
      <c r="D12" s="155">
        <f>'Segment Data'!D44</f>
        <v>79994074.120963737</v>
      </c>
      <c r="E12" s="149">
        <f>'Segment Data'!E44</f>
        <v>232978.97793076932</v>
      </c>
      <c r="F12" s="151">
        <f>'Segment Data'!F44</f>
        <v>2.9209601186264522E-3</v>
      </c>
      <c r="G12" s="152">
        <f>'Segment Data'!G44</f>
        <v>43.02697310188357</v>
      </c>
      <c r="H12" s="153">
        <f>'Segment Data'!H44</f>
        <v>-2.9668810375898076</v>
      </c>
      <c r="I12" s="193">
        <f>'Segment Data'!I44</f>
        <v>2.7047041322980463</v>
      </c>
      <c r="J12" s="194">
        <f>'Segment Data'!J44</f>
        <v>8.7047245835866427E-2</v>
      </c>
      <c r="K12" s="151">
        <f>'Segment Data'!K44</f>
        <v>3.3253879179525575E-2</v>
      </c>
      <c r="L12" s="154">
        <f>'Segment Data'!L44</f>
        <v>216360302.83432683</v>
      </c>
      <c r="M12" s="150">
        <f>'Segment Data'!M44</f>
        <v>7573122.8614014685</v>
      </c>
      <c r="N12" s="151">
        <f>'Segment Data'!N44</f>
        <v>3.6271972553025139E-2</v>
      </c>
      <c r="O12" s="155">
        <f>'Segment Data'!O44</f>
        <v>100497401.15216994</v>
      </c>
      <c r="P12" s="149">
        <f>'Segment Data'!P44</f>
        <v>3050731.3219692707</v>
      </c>
      <c r="Q12" s="151">
        <f>'Segment Data'!Q44</f>
        <v>3.130667602376893E-2</v>
      </c>
    </row>
    <row r="13" spans="2:17">
      <c r="B13" s="421" t="s">
        <v>55</v>
      </c>
      <c r="C13" s="162" t="s">
        <v>67</v>
      </c>
      <c r="D13" s="127">
        <f>'Type Data'!D27</f>
        <v>155664227.66716751</v>
      </c>
      <c r="E13" s="121">
        <f>'Type Data'!E27</f>
        <v>9698011.441256851</v>
      </c>
      <c r="F13" s="123">
        <f>'Type Data'!F27</f>
        <v>6.6440109855607415E-2</v>
      </c>
      <c r="G13" s="124">
        <f>'Type Data'!G27</f>
        <v>83.728208749970861</v>
      </c>
      <c r="H13" s="125">
        <f>'Type Data'!H27</f>
        <v>-0.44251190458101064</v>
      </c>
      <c r="I13" s="195">
        <f>'Type Data'!I27</f>
        <v>3.1665775932189848</v>
      </c>
      <c r="J13" s="196">
        <f>'Type Data'!J27</f>
        <v>0.12031299211036872</v>
      </c>
      <c r="K13" s="123">
        <f>'Type Data'!K27</f>
        <v>3.9495253323228605E-2</v>
      </c>
      <c r="L13" s="126">
        <f>'Type Data'!L27</f>
        <v>492922855.39659142</v>
      </c>
      <c r="M13" s="122">
        <f>'Type Data'!M27</f>
        <v>48271137.949833691</v>
      </c>
      <c r="N13" s="123">
        <f>'Type Data'!N27</f>
        <v>0.10855943214840645</v>
      </c>
      <c r="O13" s="127">
        <f>'Type Data'!O27</f>
        <v>196598009.70515394</v>
      </c>
      <c r="P13" s="121">
        <f>'Type Data'!P27</f>
        <v>10827586.240808636</v>
      </c>
      <c r="Q13" s="123">
        <f>'Type Data'!Q27</f>
        <v>5.8284769119271357E-2</v>
      </c>
    </row>
    <row r="14" spans="2:17">
      <c r="B14" s="422"/>
      <c r="C14" s="163" t="s">
        <v>68</v>
      </c>
      <c r="D14" s="88">
        <f>'Type Data'!D28</f>
        <v>19372603.361992784</v>
      </c>
      <c r="E14" s="87">
        <f>'Type Data'!E28</f>
        <v>2276529.7462704331</v>
      </c>
      <c r="F14" s="89">
        <f>'Type Data'!F28</f>
        <v>0.13316097002394922</v>
      </c>
      <c r="G14" s="106">
        <f>'Type Data'!G28</f>
        <v>10.420077898638725</v>
      </c>
      <c r="H14" s="92">
        <f>'Type Data'!H28</f>
        <v>0.56170879238259097</v>
      </c>
      <c r="I14" s="191">
        <f>'Type Data'!I28</f>
        <v>3.4173882566318809</v>
      </c>
      <c r="J14" s="192">
        <f>'Type Data'!J28</f>
        <v>0.30716583745552262</v>
      </c>
      <c r="K14" s="89">
        <f>'Type Data'!K28</f>
        <v>9.8760087240598551E-2</v>
      </c>
      <c r="L14" s="90">
        <f>'Type Data'!L28</f>
        <v>66203707.229661435</v>
      </c>
      <c r="M14" s="91">
        <f>'Type Data'!M28</f>
        <v>13031115.790152356</v>
      </c>
      <c r="N14" s="89">
        <f>'Type Data'!N28</f>
        <v>0.24507204628115578</v>
      </c>
      <c r="O14" s="88">
        <f>'Type Data'!O28</f>
        <v>21172658.321615815</v>
      </c>
      <c r="P14" s="87">
        <f>'Type Data'!P28</f>
        <v>4451734.3637686949</v>
      </c>
      <c r="Q14" s="89">
        <f>'Type Data'!Q28</f>
        <v>0.26623734280422334</v>
      </c>
    </row>
    <row r="15" spans="2:17">
      <c r="B15" s="422"/>
      <c r="C15" s="163" t="s">
        <v>69</v>
      </c>
      <c r="D15" s="88">
        <f>'Type Data'!D29</f>
        <v>10264385.337495726</v>
      </c>
      <c r="E15" s="87">
        <f>'Type Data'!E29</f>
        <v>529403.20144293644</v>
      </c>
      <c r="F15" s="89">
        <f>'Type Data'!F29</f>
        <v>5.4381527777265321E-2</v>
      </c>
      <c r="G15" s="106">
        <f>'Type Data'!G29</f>
        <v>5.5209768558100745</v>
      </c>
      <c r="H15" s="92">
        <f>'Type Data'!H29</f>
        <v>-9.2654045484050762E-2</v>
      </c>
      <c r="I15" s="191">
        <f>'Type Data'!I29</f>
        <v>3.4980195219200079</v>
      </c>
      <c r="J15" s="192">
        <f>'Type Data'!J29</f>
        <v>0.10915254500635729</v>
      </c>
      <c r="K15" s="89">
        <f>'Type Data'!K29</f>
        <v>3.22091559656809E-2</v>
      </c>
      <c r="L15" s="90">
        <f>'Type Data'!L29</f>
        <v>35905020.291069537</v>
      </c>
      <c r="M15" s="91">
        <f>'Type Data'!M29</f>
        <v>2914460.8093559295</v>
      </c>
      <c r="N15" s="89">
        <f>'Type Data'!N29</f>
        <v>8.83422668527762E-2</v>
      </c>
      <c r="O15" s="88">
        <f>'Type Data'!O29</f>
        <v>18047653.122055769</v>
      </c>
      <c r="P15" s="87">
        <f>'Type Data'!P29</f>
        <v>-236430.27410647646</v>
      </c>
      <c r="Q15" s="89">
        <f>'Type Data'!Q29</f>
        <v>-1.2930933915785038E-2</v>
      </c>
    </row>
    <row r="16" spans="2:17" ht="15" thickBot="1">
      <c r="B16" s="423"/>
      <c r="C16" s="164" t="s">
        <v>70</v>
      </c>
      <c r="D16" s="155">
        <f>'Type Data'!D30</f>
        <v>563861.70257976651</v>
      </c>
      <c r="E16" s="149">
        <f>'Type Data'!E30</f>
        <v>19897.889938102104</v>
      </c>
      <c r="F16" s="151">
        <f>'Type Data'!F30</f>
        <v>3.6579436858991607E-2</v>
      </c>
      <c r="G16" s="152">
        <f>'Type Data'!G30</f>
        <v>0.30328824449414832</v>
      </c>
      <c r="H16" s="153">
        <f>'Type Data'!H30</f>
        <v>-1.0385887122610182E-2</v>
      </c>
      <c r="I16" s="193">
        <f>'Type Data'!I30</f>
        <v>3.0037402888574651</v>
      </c>
      <c r="J16" s="194">
        <f>'Type Data'!J30</f>
        <v>-0.18899202627180278</v>
      </c>
      <c r="K16" s="151">
        <f>'Type Data'!K30</f>
        <v>-5.9194447770091509E-2</v>
      </c>
      <c r="L16" s="154">
        <f>'Type Data'!L30</f>
        <v>1693694.11338261</v>
      </c>
      <c r="M16" s="150">
        <f>'Type Data'!M30</f>
        <v>-43036.729499354493</v>
      </c>
      <c r="N16" s="151">
        <f>'Type Data'!N30</f>
        <v>-2.4780310475708785E-2</v>
      </c>
      <c r="O16" s="155">
        <f>'Type Data'!O30</f>
        <v>2255446.810319066</v>
      </c>
      <c r="P16" s="149">
        <f>'Type Data'!P30</f>
        <v>79591.559752408415</v>
      </c>
      <c r="Q16" s="151">
        <f>'Type Data'!Q30</f>
        <v>3.6579436858991607E-2</v>
      </c>
    </row>
    <row r="17" spans="2:17" ht="15" customHeight="1" thickBot="1">
      <c r="B17" s="105" t="s">
        <v>71</v>
      </c>
      <c r="C17" s="165" t="s">
        <v>72</v>
      </c>
      <c r="D17" s="148">
        <f>Granola!D9</f>
        <v>47292.93592254752</v>
      </c>
      <c r="E17" s="142">
        <f>Granola!E9</f>
        <v>-87493.005634155663</v>
      </c>
      <c r="F17" s="144">
        <f>Granola!F9</f>
        <v>-0.64912560333562808</v>
      </c>
      <c r="G17" s="145">
        <f>Granola!G9</f>
        <v>2.5437782788403869E-2</v>
      </c>
      <c r="H17" s="146">
        <f>Granola!H9</f>
        <v>-5.2285885936223596E-2</v>
      </c>
      <c r="I17" s="197">
        <f>Granola!I9</f>
        <v>4.2246840041991653</v>
      </c>
      <c r="J17" s="198">
        <f>Granola!J9</f>
        <v>0.27768636983013817</v>
      </c>
      <c r="K17" s="144">
        <f>Granola!K9</f>
        <v>7.035382220960705E-2</v>
      </c>
      <c r="L17" s="147">
        <f>Granola!L9</f>
        <v>199797.7099036026</v>
      </c>
      <c r="M17" s="143">
        <f>Granola!M9</f>
        <v>-332202.08256690681</v>
      </c>
      <c r="N17" s="144">
        <f>Granola!N9</f>
        <v>-0.62444024841479973</v>
      </c>
      <c r="O17" s="148">
        <f>Granola!O9</f>
        <v>131180.01449763775</v>
      </c>
      <c r="P17" s="142">
        <f>Granola!P9</f>
        <v>-210484.55027474836</v>
      </c>
      <c r="Q17" s="144">
        <f>Granola!Q9</f>
        <v>-0.61605613217446564</v>
      </c>
    </row>
    <row r="18" spans="2:17">
      <c r="B18" s="424" t="s">
        <v>73</v>
      </c>
      <c r="C18" s="166" t="s">
        <v>14</v>
      </c>
      <c r="D18" s="136">
        <f>'NB vs PL'!D15</f>
        <v>154968068.43479115</v>
      </c>
      <c r="E18" s="128">
        <f>'NB vs PL'!E15</f>
        <v>10474793.422490478</v>
      </c>
      <c r="F18" s="132">
        <f>'NB vs PL'!F15</f>
        <v>7.2493293695493871E-2</v>
      </c>
      <c r="G18" s="133">
        <f>'NB vs PL'!G15</f>
        <v>83.353760706222118</v>
      </c>
      <c r="H18" s="134">
        <f>'NB vs PL'!H15</f>
        <v>3.240455968398237E-2</v>
      </c>
      <c r="I18" s="199">
        <f>'NB vs PL'!I15</f>
        <v>3.4572382952778442</v>
      </c>
      <c r="J18" s="200">
        <f>'NB vs PL'!J15</f>
        <v>0.14828276434846366</v>
      </c>
      <c r="K18" s="132">
        <f>'NB vs PL'!K15</f>
        <v>4.4812558815746834E-2</v>
      </c>
      <c r="L18" s="135">
        <f>'NB vs PL'!L15</f>
        <v>535761540.73799765</v>
      </c>
      <c r="M18" s="129">
        <f>'NB vs PL'!M15</f>
        <v>57639719.203945279</v>
      </c>
      <c r="N18" s="132">
        <f>'NB vs PL'!N15</f>
        <v>0.12055446249871721</v>
      </c>
      <c r="O18" s="136">
        <f>'NB vs PL'!O15</f>
        <v>208705953.51009667</v>
      </c>
      <c r="P18" s="128">
        <f>'NB vs PL'!P15</f>
        <v>15825140.779516697</v>
      </c>
      <c r="Q18" s="132">
        <f>'NB vs PL'!Q15</f>
        <v>8.2046215771713851E-2</v>
      </c>
    </row>
    <row r="19" spans="2:17" ht="15" thickBot="1">
      <c r="B19" s="425"/>
      <c r="C19" s="167" t="s">
        <v>13</v>
      </c>
      <c r="D19" s="141">
        <f>'NB vs PL'!D16</f>
        <v>30948040.354795437</v>
      </c>
      <c r="E19" s="130">
        <f>'NB vs PL'!E16</f>
        <v>2024460.7996078469</v>
      </c>
      <c r="F19" s="137">
        <f>'NB vs PL'!F16</f>
        <v>6.9993438942959244E-2</v>
      </c>
      <c r="G19" s="138">
        <f>'NB vs PL'!G16</f>
        <v>16.646239293778169</v>
      </c>
      <c r="H19" s="139">
        <f>'NB vs PL'!H16</f>
        <v>-3.2404559683911316E-2</v>
      </c>
      <c r="I19" s="201">
        <f>'NB vs PL'!I16</f>
        <v>1.9774858826121264</v>
      </c>
      <c r="J19" s="202">
        <f>'NB vs PL'!J16</f>
        <v>8.6311478646463158E-2</v>
      </c>
      <c r="K19" s="137">
        <f>'NB vs PL'!K16</f>
        <v>4.5639089903857566E-2</v>
      </c>
      <c r="L19" s="140">
        <f>'NB vs PL'!L16</f>
        <v>61199312.896118365</v>
      </c>
      <c r="M19" s="131">
        <f>'NB vs PL'!M16</f>
        <v>6499779.570283033</v>
      </c>
      <c r="N19" s="137">
        <f>'NB vs PL'!N16</f>
        <v>0.11882696569941482</v>
      </c>
      <c r="O19" s="141">
        <f>'NB vs PL'!O16</f>
        <v>29420845.26233685</v>
      </c>
      <c r="P19" s="130">
        <f>'NB vs PL'!P16</f>
        <v>-754601.18114778772</v>
      </c>
      <c r="Q19" s="137">
        <f>'NB vs PL'!Q16</f>
        <v>-2.5007125662948333E-2</v>
      </c>
    </row>
    <row r="20" spans="2:17">
      <c r="B20" s="421" t="s">
        <v>56</v>
      </c>
      <c r="C20" s="162" t="s">
        <v>63</v>
      </c>
      <c r="D20" s="127">
        <f>Package!D27</f>
        <v>91918317.650054514</v>
      </c>
      <c r="E20" s="121">
        <f>Package!E27</f>
        <v>4216494.1441289932</v>
      </c>
      <c r="F20" s="123">
        <f>Package!F27</f>
        <v>4.8077610881649552E-2</v>
      </c>
      <c r="G20" s="124">
        <f>Package!G27</f>
        <v>49.440749512504453</v>
      </c>
      <c r="H20" s="125">
        <f>Package!H27</f>
        <v>-1.1320876691289072</v>
      </c>
      <c r="I20" s="195">
        <f>Package!I27</f>
        <v>3.4491725071983281</v>
      </c>
      <c r="J20" s="196">
        <f>Package!J27</f>
        <v>0.12170469959116925</v>
      </c>
      <c r="K20" s="123">
        <f>Package!K27</f>
        <v>3.6575770714575073E-2</v>
      </c>
      <c r="L20" s="126">
        <f>Package!L27</f>
        <v>317042134.14649087</v>
      </c>
      <c r="M20" s="122">
        <f>Package!M27</f>
        <v>25217139.762078881</v>
      </c>
      <c r="N20" s="123">
        <f>Package!N27</f>
        <v>8.6411857268336403E-2</v>
      </c>
      <c r="O20" s="127">
        <f>Package!O27</f>
        <v>171746827.86465645</v>
      </c>
      <c r="P20" s="121">
        <f>Package!P27</f>
        <v>7204550.9036240876</v>
      </c>
      <c r="Q20" s="123">
        <f>Package!Q27</f>
        <v>4.3785409055268523E-2</v>
      </c>
    </row>
    <row r="21" spans="2:17">
      <c r="B21" s="422"/>
      <c r="C21" s="163" t="s">
        <v>64</v>
      </c>
      <c r="D21" s="88">
        <f>Package!D28</f>
        <v>66227706.100135393</v>
      </c>
      <c r="E21" s="87">
        <f>Package!E28</f>
        <v>6231361.5718110427</v>
      </c>
      <c r="F21" s="89">
        <f>Package!F28</f>
        <v>0.10386235396173527</v>
      </c>
      <c r="G21" s="106">
        <f>Package!G28</f>
        <v>35.622360284600092</v>
      </c>
      <c r="H21" s="92">
        <f>Package!H28</f>
        <v>1.025755082666933</v>
      </c>
      <c r="I21" s="191">
        <f>Package!I28</f>
        <v>2.7041348083587109</v>
      </c>
      <c r="J21" s="192">
        <f>Package!J28</f>
        <v>0.13826014280081056</v>
      </c>
      <c r="K21" s="89">
        <f>Package!K28</f>
        <v>5.3884215256768411E-2</v>
      </c>
      <c r="L21" s="90">
        <f>Package!L28</f>
        <v>179088645.34312665</v>
      </c>
      <c r="M21" s="91">
        <f>Package!M28</f>
        <v>25145544.891815841</v>
      </c>
      <c r="N21" s="89">
        <f>Package!N28</f>
        <v>0.16334311065645246</v>
      </c>
      <c r="O21" s="88">
        <f>Package!O28</f>
        <v>34625279.118094921</v>
      </c>
      <c r="P21" s="87">
        <f>Package!P28</f>
        <v>3269609.9135403931</v>
      </c>
      <c r="Q21" s="89">
        <f>Package!Q28</f>
        <v>0.10427492050035628</v>
      </c>
    </row>
    <row r="22" spans="2:17">
      <c r="B22" s="422"/>
      <c r="C22" s="163" t="s">
        <v>65</v>
      </c>
      <c r="D22" s="88">
        <f>Package!D29</f>
        <v>4921936.339233309</v>
      </c>
      <c r="E22" s="87">
        <f>Package!E29</f>
        <v>-333950.12041261978</v>
      </c>
      <c r="F22" s="89">
        <f>Package!F29</f>
        <v>-6.3538305664829153E-2</v>
      </c>
      <c r="G22" s="106">
        <f>Package!G29</f>
        <v>2.647396382851257</v>
      </c>
      <c r="H22" s="92">
        <f>Package!H29</f>
        <v>-0.38338541327486331</v>
      </c>
      <c r="I22" s="191">
        <f>Package!I29</f>
        <v>2.8347784833782628</v>
      </c>
      <c r="J22" s="192">
        <f>Package!J29</f>
        <v>6.9061528257114979E-2</v>
      </c>
      <c r="K22" s="89">
        <f>Package!K29</f>
        <v>2.4970569793570888E-2</v>
      </c>
      <c r="L22" s="90">
        <f>Package!L29</f>
        <v>13952599.231016159</v>
      </c>
      <c r="M22" s="91">
        <f>Package!M29</f>
        <v>-583695.06461824849</v>
      </c>
      <c r="N22" s="89">
        <f>Package!N29</f>
        <v>-4.0154323567427076E-2</v>
      </c>
      <c r="O22" s="88">
        <f>Package!O29</f>
        <v>3781941.5889533758</v>
      </c>
      <c r="P22" s="87">
        <f>Package!P29</f>
        <v>-68823.158835771959</v>
      </c>
      <c r="Q22" s="89">
        <f>Package!Q29</f>
        <v>-1.7872595015129299E-2</v>
      </c>
    </row>
    <row r="23" spans="2:17" ht="15" thickBot="1">
      <c r="B23" s="423"/>
      <c r="C23" s="164" t="s">
        <v>66</v>
      </c>
      <c r="D23" s="155">
        <f>Package!D30</f>
        <v>19417541.90579728</v>
      </c>
      <c r="E23" s="149">
        <f>Package!E30</f>
        <v>2278755.0708092116</v>
      </c>
      <c r="F23" s="151">
        <f>Package!F30</f>
        <v>0.13295894818863344</v>
      </c>
      <c r="G23" s="152">
        <f>Package!G30</f>
        <v>10.444249308043252</v>
      </c>
      <c r="H23" s="153">
        <f>Package!H30</f>
        <v>0.56124982812923463</v>
      </c>
      <c r="I23" s="193">
        <f>Package!I30</f>
        <v>3.411804021148412</v>
      </c>
      <c r="J23" s="194">
        <f>Package!J30</f>
        <v>0.30680045847421411</v>
      </c>
      <c r="K23" s="151">
        <f>Package!K30</f>
        <v>9.8808407875055987E-2</v>
      </c>
      <c r="L23" s="154">
        <f>Package!L30</f>
        <v>66248847.555016957</v>
      </c>
      <c r="M23" s="150">
        <f>Package!M30</f>
        <v>13032853.372465365</v>
      </c>
      <c r="N23" s="151">
        <f>Package!N30</f>
        <v>0.24490481804695033</v>
      </c>
      <c r="O23" s="155">
        <f>Package!O30</f>
        <v>21183386.897702336</v>
      </c>
      <c r="P23" s="149">
        <f>Package!P30</f>
        <v>4451073.8573723547</v>
      </c>
      <c r="Q23" s="151">
        <f>Package!Q30</f>
        <v>0.2660166497389756</v>
      </c>
    </row>
    <row r="24" spans="2:17">
      <c r="B24" s="424" t="s">
        <v>74</v>
      </c>
      <c r="C24" s="168" t="s">
        <v>75</v>
      </c>
      <c r="D24" s="127">
        <f>Flavor!D81</f>
        <v>17545617.943416562</v>
      </c>
      <c r="E24" s="121">
        <f>Flavor!E81</f>
        <v>186701.652687978</v>
      </c>
      <c r="F24" s="123">
        <f>Flavor!F81</f>
        <v>1.0755374907113041E-2</v>
      </c>
      <c r="G24" s="124">
        <f>Flavor!G81</f>
        <v>9.4373844513248404</v>
      </c>
      <c r="H24" s="125">
        <f>Flavor!H81</f>
        <v>-0.57255162670101001</v>
      </c>
      <c r="I24" s="195">
        <f>Flavor!I81</f>
        <v>3.1662499544535758</v>
      </c>
      <c r="J24" s="196">
        <f>Flavor!J81</f>
        <v>8.8905652850844508E-2</v>
      </c>
      <c r="K24" s="123">
        <f>Flavor!K81</f>
        <v>2.8890382140386757E-2</v>
      </c>
      <c r="L24" s="126">
        <f>Flavor!L81</f>
        <v>55553812.014202535</v>
      </c>
      <c r="M24" s="122">
        <f>Flavor!M81</f>
        <v>2134449.884930104</v>
      </c>
      <c r="N24" s="123">
        <f>Flavor!N81</f>
        <v>3.9956483938629446E-2</v>
      </c>
      <c r="O24" s="127">
        <f>Flavor!O81</f>
        <v>23576294.058537483</v>
      </c>
      <c r="P24" s="121">
        <f>Flavor!P81</f>
        <v>36443.048062782735</v>
      </c>
      <c r="Q24" s="123">
        <f>Flavor!Q81</f>
        <v>1.5481426813859784E-3</v>
      </c>
    </row>
    <row r="25" spans="2:17">
      <c r="B25" s="422"/>
      <c r="C25" s="163" t="s">
        <v>76</v>
      </c>
      <c r="D25" s="88">
        <f>Flavor!D82</f>
        <v>22342497.223138213</v>
      </c>
      <c r="E25" s="87">
        <f>Flavor!E82</f>
        <v>469590.75782009959</v>
      </c>
      <c r="F25" s="89">
        <f>Flavor!F82</f>
        <v>2.1469060756268817E-2</v>
      </c>
      <c r="G25" s="106">
        <f>Flavor!G82</f>
        <v>12.017515517401858</v>
      </c>
      <c r="H25" s="92">
        <f>Flavor!H82</f>
        <v>-0.59539141132226803</v>
      </c>
      <c r="I25" s="191">
        <f>Flavor!I82</f>
        <v>3.0427202198790249</v>
      </c>
      <c r="J25" s="192">
        <f>Flavor!J82</f>
        <v>0.17006221726240378</v>
      </c>
      <c r="K25" s="89">
        <f>Flavor!K82</f>
        <v>5.9200300595301993E-2</v>
      </c>
      <c r="L25" s="90">
        <f>Flavor!L82</f>
        <v>67981968.063433602</v>
      </c>
      <c r="M25" s="91">
        <f>Flavor!M82</f>
        <v>5148588.2653526887</v>
      </c>
      <c r="N25" s="89">
        <f>Flavor!N82</f>
        <v>8.1940336201840588E-2</v>
      </c>
      <c r="O25" s="88">
        <f>Flavor!O82</f>
        <v>25043704.645846367</v>
      </c>
      <c r="P25" s="87">
        <f>Flavor!P82</f>
        <v>2141702.2321412526</v>
      </c>
      <c r="Q25" s="89">
        <f>Flavor!Q82</f>
        <v>9.3515937753093845E-2</v>
      </c>
    </row>
    <row r="26" spans="2:17">
      <c r="B26" s="422"/>
      <c r="C26" s="163" t="s">
        <v>77</v>
      </c>
      <c r="D26" s="88">
        <f>Flavor!D83</f>
        <v>34750080.561077565</v>
      </c>
      <c r="E26" s="87">
        <f>Flavor!E83</f>
        <v>2262278.2291195691</v>
      </c>
      <c r="F26" s="89">
        <f>Flavor!F83</f>
        <v>6.9634695692979628E-2</v>
      </c>
      <c r="G26" s="106">
        <f>Flavor!G83</f>
        <v>18.691269297383272</v>
      </c>
      <c r="H26" s="92">
        <f>Flavor!H83</f>
        <v>-4.2666578102735997E-2</v>
      </c>
      <c r="I26" s="191">
        <f>Flavor!I83</f>
        <v>3.1597636940051212</v>
      </c>
      <c r="J26" s="192">
        <f>Flavor!J83</f>
        <v>0.11876297010996328</v>
      </c>
      <c r="K26" s="89">
        <f>Flavor!K83</f>
        <v>3.9053910502803872E-2</v>
      </c>
      <c r="L26" s="90">
        <f>Flavor!L83</f>
        <v>109802042.920646</v>
      </c>
      <c r="M26" s="91">
        <f>Flavor!M83</f>
        <v>11006612.511398926</v>
      </c>
      <c r="N26" s="89">
        <f>Flavor!N83</f>
        <v>0.11140811336926701</v>
      </c>
      <c r="O26" s="88">
        <f>Flavor!O83</f>
        <v>33277347.239064932</v>
      </c>
      <c r="P26" s="87">
        <f>Flavor!P83</f>
        <v>2485760.6134202518</v>
      </c>
      <c r="Q26" s="89">
        <f>Flavor!Q83</f>
        <v>8.0728565359148907E-2</v>
      </c>
    </row>
    <row r="27" spans="2:17">
      <c r="B27" s="422"/>
      <c r="C27" s="163" t="s">
        <v>78</v>
      </c>
      <c r="D27" s="88">
        <f>Flavor!D84</f>
        <v>4771717.4668675559</v>
      </c>
      <c r="E27" s="87">
        <f>Flavor!E84</f>
        <v>777688.39161588158</v>
      </c>
      <c r="F27" s="89">
        <f>Flavor!F84</f>
        <v>0.19471275170095687</v>
      </c>
      <c r="G27" s="106">
        <f>Flavor!G84</f>
        <v>2.5665971055085044</v>
      </c>
      <c r="H27" s="92">
        <f>Flavor!H84</f>
        <v>0.26345933656844078</v>
      </c>
      <c r="I27" s="191">
        <f>Flavor!I84</f>
        <v>3.7161416527197177</v>
      </c>
      <c r="J27" s="192">
        <f>Flavor!J84</f>
        <v>0.24806602397007316</v>
      </c>
      <c r="K27" s="89">
        <f>Flavor!K84</f>
        <v>7.1528435514397679E-2</v>
      </c>
      <c r="L27" s="90">
        <f>Flavor!L84</f>
        <v>17732378.033636745</v>
      </c>
      <c r="M27" s="91">
        <f>Flavor!M84</f>
        <v>3880783.1372389328</v>
      </c>
      <c r="N27" s="89">
        <f>Flavor!N84</f>
        <v>0.28016868571922737</v>
      </c>
      <c r="O27" s="88">
        <f>Flavor!O84</f>
        <v>6540732.7336089611</v>
      </c>
      <c r="P27" s="87">
        <f>Flavor!P84</f>
        <v>1032431.1149417004</v>
      </c>
      <c r="Q27" s="89">
        <f>Flavor!Q84</f>
        <v>0.18743184132162649</v>
      </c>
    </row>
    <row r="28" spans="2:17">
      <c r="B28" s="422"/>
      <c r="C28" s="163" t="s">
        <v>79</v>
      </c>
      <c r="D28" s="88">
        <f>Flavor!D85</f>
        <v>38006610.628292143</v>
      </c>
      <c r="E28" s="87">
        <f>Flavor!E85</f>
        <v>4858107.1474563815</v>
      </c>
      <c r="F28" s="89">
        <f>Flavor!F85</f>
        <v>0.14655585131512838</v>
      </c>
      <c r="G28" s="106">
        <f>Flavor!G85</f>
        <v>20.442881940535251</v>
      </c>
      <c r="H28" s="92">
        <f>Flavor!H85</f>
        <v>1.3279559066672384</v>
      </c>
      <c r="I28" s="191">
        <f>Flavor!I85</f>
        <v>2.9425293039301668</v>
      </c>
      <c r="J28" s="192">
        <f>Flavor!J85</f>
        <v>0.14717850699692869</v>
      </c>
      <c r="K28" s="89">
        <f>Flavor!K85</f>
        <v>5.2651176073642461E-2</v>
      </c>
      <c r="L28" s="90">
        <f>Flavor!L85</f>
        <v>111835565.51681335</v>
      </c>
      <c r="M28" s="91">
        <f>Flavor!M85</f>
        <v>19173869.894514889</v>
      </c>
      <c r="N28" s="89">
        <f>Flavor!N85</f>
        <v>0.20692336532098615</v>
      </c>
      <c r="O28" s="88">
        <f>Flavor!O85</f>
        <v>27028478.863315463</v>
      </c>
      <c r="P28" s="87">
        <f>Flavor!P85</f>
        <v>3517442.1409665681</v>
      </c>
      <c r="Q28" s="89">
        <f>Flavor!Q85</f>
        <v>0.14960812585618533</v>
      </c>
    </row>
    <row r="29" spans="2:17">
      <c r="B29" s="422"/>
      <c r="C29" s="163" t="s">
        <v>80</v>
      </c>
      <c r="D29" s="88">
        <f>Flavor!D86</f>
        <v>7722099.4738349915</v>
      </c>
      <c r="E29" s="87">
        <f>Flavor!E86</f>
        <v>124712.10655250493</v>
      </c>
      <c r="F29" s="89">
        <f>Flavor!F86</f>
        <v>1.6415130692107024E-2</v>
      </c>
      <c r="G29" s="106">
        <f>Flavor!G86</f>
        <v>4.1535397465609725</v>
      </c>
      <c r="H29" s="92">
        <f>Flavor!H86</f>
        <v>-0.22745735215289287</v>
      </c>
      <c r="I29" s="191">
        <f>Flavor!I86</f>
        <v>3.2004287444978301</v>
      </c>
      <c r="J29" s="192">
        <f>Flavor!J86</f>
        <v>0.19667608114377888</v>
      </c>
      <c r="K29" s="89">
        <f>Flavor!K86</f>
        <v>6.5476789598304136E-2</v>
      </c>
      <c r="L29" s="90">
        <f>Flavor!L86</f>
        <v>24714029.123933077</v>
      </c>
      <c r="M29" s="91">
        <f>Flavor!M86</f>
        <v>1893356.5849258862</v>
      </c>
      <c r="N29" s="89">
        <f>Flavor!N86</f>
        <v>8.2966730348967024E-2</v>
      </c>
      <c r="O29" s="88">
        <f>Flavor!O86</f>
        <v>16169916.504593372</v>
      </c>
      <c r="P29" s="87">
        <f>Flavor!P86</f>
        <v>1158324.1605999023</v>
      </c>
      <c r="Q29" s="89">
        <f>Flavor!Q86</f>
        <v>7.7161978160390027E-2</v>
      </c>
    </row>
    <row r="30" spans="2:17">
      <c r="B30" s="422"/>
      <c r="C30" s="163" t="s">
        <v>81</v>
      </c>
      <c r="D30" s="88">
        <f>Flavor!D87</f>
        <v>1097243.3254459428</v>
      </c>
      <c r="E30" s="87">
        <f>Flavor!E87</f>
        <v>332442.1566336446</v>
      </c>
      <c r="F30" s="89">
        <f>Flavor!F87</f>
        <v>0.43467788778345134</v>
      </c>
      <c r="G30" s="106">
        <f>Flavor!G87</f>
        <v>0.59018195496322934</v>
      </c>
      <c r="H30" s="92">
        <f>Flavor!H87</f>
        <v>0.14916301783640928</v>
      </c>
      <c r="I30" s="191">
        <f>Flavor!I87</f>
        <v>3.8229087503367003</v>
      </c>
      <c r="J30" s="192">
        <f>Flavor!J87</f>
        <v>0.22601109580806211</v>
      </c>
      <c r="K30" s="89">
        <f>Flavor!K87</f>
        <v>6.2835008809190074E-2</v>
      </c>
      <c r="L30" s="90">
        <f>Flavor!L87</f>
        <v>4194661.1100958344</v>
      </c>
      <c r="M30" s="91">
        <f>Flavor!M87</f>
        <v>1443749.5798141179</v>
      </c>
      <c r="N30" s="89">
        <f>Flavor!N87</f>
        <v>0.52482588550067466</v>
      </c>
      <c r="O30" s="88">
        <f>Flavor!O87</f>
        <v>1910639.1855869293</v>
      </c>
      <c r="P30" s="87">
        <f>Flavor!P87</f>
        <v>480637.72706321208</v>
      </c>
      <c r="Q30" s="89">
        <f>Flavor!Q87</f>
        <v>0.33610995583137754</v>
      </c>
    </row>
    <row r="31" spans="2:17">
      <c r="B31" s="422"/>
      <c r="C31" s="163" t="s">
        <v>82</v>
      </c>
      <c r="D31" s="88">
        <f>Flavor!D88</f>
        <v>5635763.2655251641</v>
      </c>
      <c r="E31" s="87">
        <f>Flavor!E88</f>
        <v>122887.95382091962</v>
      </c>
      <c r="F31" s="89">
        <f>Flavor!F88</f>
        <v>2.2291081672030446E-2</v>
      </c>
      <c r="G31" s="106">
        <f>Flavor!G88</f>
        <v>3.031347472909701</v>
      </c>
      <c r="H31" s="92">
        <f>Flavor!H88</f>
        <v>-0.14762571597305785</v>
      </c>
      <c r="I31" s="191">
        <f>Flavor!I88</f>
        <v>3.3737335980767917</v>
      </c>
      <c r="J31" s="192">
        <f>Flavor!J88</f>
        <v>8.7790515416190207E-2</v>
      </c>
      <c r="K31" s="89">
        <f>Flavor!K88</f>
        <v>2.6716992110863629E-2</v>
      </c>
      <c r="L31" s="90">
        <f>Flavor!L88</f>
        <v>19013563.879709221</v>
      </c>
      <c r="M31" s="91">
        <f>Flavor!M88</f>
        <v>898569.38364425302</v>
      </c>
      <c r="N31" s="89">
        <f>Flavor!N88</f>
        <v>4.9603624436068409E-2</v>
      </c>
      <c r="O31" s="88">
        <f>Flavor!O88</f>
        <v>11073241.879601836</v>
      </c>
      <c r="P31" s="87">
        <f>Flavor!P88</f>
        <v>-328625.41292368062</v>
      </c>
      <c r="Q31" s="89">
        <f>Flavor!Q88</f>
        <v>-2.8822069621798764E-2</v>
      </c>
    </row>
    <row r="32" spans="2:17">
      <c r="B32" s="422"/>
      <c r="C32" s="163" t="s">
        <v>83</v>
      </c>
      <c r="D32" s="88">
        <f>Flavor!D89</f>
        <v>1941998.0078953947</v>
      </c>
      <c r="E32" s="87">
        <f>Flavor!E89</f>
        <v>-57142.179842498153</v>
      </c>
      <c r="F32" s="89">
        <f>Flavor!F89</f>
        <v>-2.8583378090736508E-2</v>
      </c>
      <c r="G32" s="106">
        <f>Flavor!G89</f>
        <v>1.0445560745321358</v>
      </c>
      <c r="H32" s="92">
        <f>Flavor!H89</f>
        <v>-0.10823855591129483</v>
      </c>
      <c r="I32" s="191">
        <f>Flavor!I89</f>
        <v>2.695990161379417</v>
      </c>
      <c r="J32" s="192">
        <f>Flavor!J89</f>
        <v>0.10936860369297641</v>
      </c>
      <c r="K32" s="89">
        <f>Flavor!K89</f>
        <v>4.2282414050085967E-2</v>
      </c>
      <c r="L32" s="90">
        <f>Flavor!L89</f>
        <v>5235607.5227044113</v>
      </c>
      <c r="M32" s="91">
        <f>Flavor!M89</f>
        <v>64588.416264259256</v>
      </c>
      <c r="N32" s="89">
        <f>Flavor!N89</f>
        <v>1.249046173196668E-2</v>
      </c>
      <c r="O32" s="88">
        <f>Flavor!O89</f>
        <v>1868230.627892375</v>
      </c>
      <c r="P32" s="87">
        <f>Flavor!P89</f>
        <v>-59666.559310177574</v>
      </c>
      <c r="Q32" s="89">
        <f>Flavor!Q89</f>
        <v>-3.0949035926939587E-2</v>
      </c>
    </row>
    <row r="33" spans="2:17">
      <c r="B33" s="422"/>
      <c r="C33" s="163" t="s">
        <v>84</v>
      </c>
      <c r="D33" s="88">
        <f>Flavor!D90</f>
        <v>2698950.8080292363</v>
      </c>
      <c r="E33" s="87">
        <f>Flavor!E90</f>
        <v>-243433.30312961806</v>
      </c>
      <c r="F33" s="89">
        <f>Flavor!F90</f>
        <v>-8.273335293186522E-2</v>
      </c>
      <c r="G33" s="106">
        <f>Flavor!G90</f>
        <v>1.4517035805024427</v>
      </c>
      <c r="H33" s="92">
        <f>Flavor!H90</f>
        <v>-0.24500814829539475</v>
      </c>
      <c r="I33" s="191">
        <f>Flavor!I90</f>
        <v>3.2838099709505246</v>
      </c>
      <c r="J33" s="192">
        <f>Flavor!J90</f>
        <v>7.7348327393691463E-2</v>
      </c>
      <c r="K33" s="89">
        <f>Flavor!K90</f>
        <v>2.4122642336644715E-2</v>
      </c>
      <c r="L33" s="90">
        <f>Flavor!L90</f>
        <v>8862841.5745113809</v>
      </c>
      <c r="M33" s="91">
        <f>Flavor!M90</f>
        <v>-571800.2185305506</v>
      </c>
      <c r="N33" s="89">
        <f>Flavor!N90</f>
        <v>-6.060645767730731E-2</v>
      </c>
      <c r="O33" s="88">
        <f>Flavor!O90</f>
        <v>5702184.7983711958</v>
      </c>
      <c r="P33" s="87">
        <f>Flavor!P90</f>
        <v>-589473.23190518096</v>
      </c>
      <c r="Q33" s="89">
        <f>Flavor!Q90</f>
        <v>-9.3691238314058026E-2</v>
      </c>
    </row>
    <row r="34" spans="2:17">
      <c r="B34" s="422"/>
      <c r="C34" s="163" t="s">
        <v>85</v>
      </c>
      <c r="D34" s="88">
        <f>Flavor!D91</f>
        <v>876303.55832268402</v>
      </c>
      <c r="E34" s="87">
        <f>Flavor!E91</f>
        <v>449346.18169291283</v>
      </c>
      <c r="F34" s="89">
        <f>Flavor!F91</f>
        <v>1.0524380331354615</v>
      </c>
      <c r="G34" s="106">
        <f>Flavor!G91</f>
        <v>0.47134353447255983</v>
      </c>
      <c r="H34" s="92">
        <f>Flavor!H91</f>
        <v>0.22514060472006903</v>
      </c>
      <c r="I34" s="191">
        <f>Flavor!I91</f>
        <v>3.5389318681025532</v>
      </c>
      <c r="J34" s="192">
        <f>Flavor!J91</f>
        <v>0.28663166824343067</v>
      </c>
      <c r="K34" s="89">
        <f>Flavor!K91</f>
        <v>8.8131983712895406E-2</v>
      </c>
      <c r="L34" s="90">
        <f>Flavor!L91</f>
        <v>3101178.588679811</v>
      </c>
      <c r="M34" s="91">
        <f>Flavor!M91</f>
        <v>1712585.0273354794</v>
      </c>
      <c r="N34" s="89">
        <f>Flavor!N91</f>
        <v>1.2333234684434831</v>
      </c>
      <c r="O34" s="88">
        <f>Flavor!O91</f>
        <v>1528933.0721793175</v>
      </c>
      <c r="P34" s="87">
        <f>Flavor!P91</f>
        <v>927209.28822004795</v>
      </c>
      <c r="Q34" s="89">
        <f>Flavor!Q91</f>
        <v>1.5409217866030211</v>
      </c>
    </row>
    <row r="35" spans="2:17">
      <c r="B35" s="422"/>
      <c r="C35" s="163" t="s">
        <v>86</v>
      </c>
      <c r="D35" s="88">
        <f>Flavor!D92</f>
        <v>2382915.0906827222</v>
      </c>
      <c r="E35" s="87">
        <f>Flavor!E92</f>
        <v>229592.81021107081</v>
      </c>
      <c r="F35" s="89">
        <f>Flavor!F92</f>
        <v>0.10662259536959889</v>
      </c>
      <c r="G35" s="106">
        <f>Flavor!G92</f>
        <v>1.2817152350039935</v>
      </c>
      <c r="H35" s="92">
        <f>Flavor!H92</f>
        <v>4.0012238001673417E-2</v>
      </c>
      <c r="I35" s="191">
        <f>Flavor!I92</f>
        <v>3.030282913895908</v>
      </c>
      <c r="J35" s="192">
        <f>Flavor!J92</f>
        <v>0.11762069675873033</v>
      </c>
      <c r="K35" s="89">
        <f>Flavor!K92</f>
        <v>4.0382539405595191E-2</v>
      </c>
      <c r="L35" s="90">
        <f>Flavor!L92</f>
        <v>7220906.8845605711</v>
      </c>
      <c r="M35" s="91">
        <f>Flavor!M92</f>
        <v>949006.43691112753</v>
      </c>
      <c r="N35" s="89">
        <f>Flavor!N92</f>
        <v>0.15131082593423373</v>
      </c>
      <c r="O35" s="88">
        <f>Flavor!O92</f>
        <v>4024940.4490199089</v>
      </c>
      <c r="P35" s="87">
        <f>Flavor!P92</f>
        <v>321382.8345278278</v>
      </c>
      <c r="Q35" s="89">
        <f>Flavor!Q92</f>
        <v>8.6776788153706999E-2</v>
      </c>
    </row>
    <row r="36" spans="2:17" ht="15" thickBot="1">
      <c r="B36" s="425"/>
      <c r="C36" s="169" t="s">
        <v>87</v>
      </c>
      <c r="D36" s="155">
        <f>Flavor!D93</f>
        <v>1645335.8805190476</v>
      </c>
      <c r="E36" s="149">
        <f>Flavor!E93</f>
        <v>461453.09116240521</v>
      </c>
      <c r="F36" s="151">
        <f>Flavor!F93</f>
        <v>0.38977937284920977</v>
      </c>
      <c r="G36" s="152">
        <f>Flavor!G93</f>
        <v>0.88498833760617657</v>
      </c>
      <c r="H36" s="153">
        <f>Flavor!H93</f>
        <v>0.20230798781588777</v>
      </c>
      <c r="I36" s="193">
        <f>Flavor!I93</f>
        <v>3.0861066851932355</v>
      </c>
      <c r="J36" s="194">
        <f>Flavor!J93</f>
        <v>0.37458274449607565</v>
      </c>
      <c r="K36" s="151">
        <f>Flavor!K93</f>
        <v>0.13814473067118363</v>
      </c>
      <c r="L36" s="154">
        <f>Flavor!L93</f>
        <v>5077682.0602581315</v>
      </c>
      <c r="M36" s="150">
        <f>Flavor!M93</f>
        <v>1867555.5339382631</v>
      </c>
      <c r="N36" s="151">
        <f>Flavor!N93</f>
        <v>0.58177007000383052</v>
      </c>
      <c r="O36" s="155">
        <f>Flavor!O93</f>
        <v>3895758.9249458313</v>
      </c>
      <c r="P36" s="149">
        <f>Flavor!P93</f>
        <v>1108750.2742832839</v>
      </c>
      <c r="Q36" s="151">
        <f>Flavor!Q93</f>
        <v>0.39782807061603626</v>
      </c>
    </row>
    <row r="37" spans="2:17">
      <c r="B37" s="421" t="s">
        <v>88</v>
      </c>
      <c r="C37" s="241" t="s">
        <v>137</v>
      </c>
      <c r="D37" s="127">
        <f>Fat!D27</f>
        <v>47068673.797788635</v>
      </c>
      <c r="E37" s="121">
        <f>Fat!E27</f>
        <v>5451616.7514426559</v>
      </c>
      <c r="F37" s="123">
        <f>Fat!F27</f>
        <v>0.13099476845206942</v>
      </c>
      <c r="G37" s="124">
        <f>Fat!G27</f>
        <v>25.317157348134618</v>
      </c>
      <c r="H37" s="125">
        <f>Fat!H27</f>
        <v>1.3188803927940107</v>
      </c>
      <c r="I37" s="195">
        <f>Fat!I27</f>
        <v>3.5124361351162237</v>
      </c>
      <c r="J37" s="196">
        <f>Fat!J27</f>
        <v>0.2200371621481958</v>
      </c>
      <c r="K37" s="123">
        <f>Fat!K27</f>
        <v>6.6831864532455793E-2</v>
      </c>
      <c r="L37" s="126">
        <f>Fat!L27</f>
        <v>165325710.67935097</v>
      </c>
      <c r="M37" s="122">
        <f>Fat!M27</f>
        <v>28305754.802009642</v>
      </c>
      <c r="N37" s="123">
        <f>Fat!N27</f>
        <v>0.20658125760417428</v>
      </c>
      <c r="O37" s="127">
        <f>Fat!O27</f>
        <v>56780165.517890096</v>
      </c>
      <c r="P37" s="121">
        <f>Fat!P27</f>
        <v>7739047.046071507</v>
      </c>
      <c r="Q37" s="123">
        <f>Fat!Q27</f>
        <v>0.15780731123656447</v>
      </c>
    </row>
    <row r="38" spans="2:17">
      <c r="B38" s="422"/>
      <c r="C38" s="242" t="s">
        <v>90</v>
      </c>
      <c r="D38" s="88">
        <f>Fat!D28</f>
        <v>4818330.0452540005</v>
      </c>
      <c r="E38" s="87">
        <f>Fat!E28</f>
        <v>451124.14336332493</v>
      </c>
      <c r="F38" s="89">
        <f>Fat!F28</f>
        <v>0.10329811634666039</v>
      </c>
      <c r="G38" s="106">
        <f>Fat!G28</f>
        <v>2.5916689396222425</v>
      </c>
      <c r="H38" s="92">
        <f>Fat!H28</f>
        <v>7.3340537932134797E-2</v>
      </c>
      <c r="I38" s="191">
        <f>Fat!I28</f>
        <v>3.8325955350234588</v>
      </c>
      <c r="J38" s="192">
        <f>Fat!J28</f>
        <v>0.17629006817712911</v>
      </c>
      <c r="K38" s="89">
        <f>Fat!K28</f>
        <v>4.8215355575633688E-2</v>
      </c>
      <c r="L38" s="90">
        <f>Fat!L28</f>
        <v>18466710.217709862</v>
      </c>
      <c r="M38" s="91">
        <f>Fat!M28</f>
        <v>2498871.4037834294</v>
      </c>
      <c r="N38" s="89">
        <f>Fat!N28</f>
        <v>0.15649402733224146</v>
      </c>
      <c r="O38" s="88">
        <f>Fat!O28</f>
        <v>7607986.5586774349</v>
      </c>
      <c r="P38" s="87">
        <f>Fat!P28</f>
        <v>1044917.791606117</v>
      </c>
      <c r="Q38" s="89">
        <f>Fat!Q28</f>
        <v>0.15921176947722243</v>
      </c>
    </row>
    <row r="39" spans="2:17">
      <c r="B39" s="422"/>
      <c r="C39" s="242" t="s">
        <v>53</v>
      </c>
      <c r="D39" s="88">
        <f>Fat!D29</f>
        <v>67638245.823345184</v>
      </c>
      <c r="E39" s="87">
        <f>Fat!E29</f>
        <v>1904448.0127984136</v>
      </c>
      <c r="F39" s="89">
        <f>Fat!F29</f>
        <v>2.8972128132430091E-2</v>
      </c>
      <c r="G39" s="106">
        <f>Fat!G29</f>
        <v>36.381057168045615</v>
      </c>
      <c r="H39" s="92">
        <f>Fat!H29</f>
        <v>-1.5240230356582529</v>
      </c>
      <c r="I39" s="191">
        <f>Fat!I29</f>
        <v>2.9943515615046232</v>
      </c>
      <c r="J39" s="192">
        <f>Fat!J29</f>
        <v>8.9108750141073223E-2</v>
      </c>
      <c r="K39" s="89">
        <f>Fat!K29</f>
        <v>3.067170488901436E-2</v>
      </c>
      <c r="L39" s="90">
        <f>Fat!L29</f>
        <v>202532686.99856722</v>
      </c>
      <c r="M39" s="91">
        <f>Fat!M29</f>
        <v>11560043.445851147</v>
      </c>
      <c r="N39" s="89">
        <f>Fat!N29</f>
        <v>6.0532457585529068E-2</v>
      </c>
      <c r="O39" s="88">
        <f>Fat!O29</f>
        <v>98269814.517130852</v>
      </c>
      <c r="P39" s="87">
        <f>Fat!P29</f>
        <v>4435917.2553317547</v>
      </c>
      <c r="Q39" s="89">
        <f>Fat!Q29</f>
        <v>4.7274144896224723E-2</v>
      </c>
    </row>
    <row r="40" spans="2:17" ht="15" thickBot="1">
      <c r="B40" s="423"/>
      <c r="C40" s="243" t="s">
        <v>15</v>
      </c>
      <c r="D40" s="120">
        <f>Fat!D30</f>
        <v>66339828.402848504</v>
      </c>
      <c r="E40" s="114">
        <f>Fat!E30</f>
        <v>4716653.3713042885</v>
      </c>
      <c r="F40" s="116">
        <f>Fat!F30</f>
        <v>7.6540252411367735E-2</v>
      </c>
      <c r="G40" s="117">
        <f>Fat!G30</f>
        <v>35.682668293111604</v>
      </c>
      <c r="H40" s="118">
        <f>Fat!H30</f>
        <v>0.1479590601272136</v>
      </c>
      <c r="I40" s="203">
        <f>Fat!I30</f>
        <v>3.1715513018427157</v>
      </c>
      <c r="J40" s="204">
        <f>Fat!J30</f>
        <v>0.1111578561895068</v>
      </c>
      <c r="K40" s="116">
        <f>Fat!K30</f>
        <v>3.6321426693482324E-2</v>
      </c>
      <c r="L40" s="119">
        <f>Fat!L30</f>
        <v>210400169.13507655</v>
      </c>
      <c r="M40" s="115">
        <f>Fat!M30</f>
        <v>21809008.168198168</v>
      </c>
      <c r="N40" s="116">
        <f>Fat!N30</f>
        <v>0.1156417302719103</v>
      </c>
      <c r="O40" s="120">
        <f>Fat!O30</f>
        <v>75415801.36544621</v>
      </c>
      <c r="P40" s="114">
        <f>Fat!P30</f>
        <v>1902599.7972138524</v>
      </c>
      <c r="Q40" s="116">
        <f>Fat!Q30</f>
        <v>2.5881062946876643E-2</v>
      </c>
    </row>
    <row r="41" spans="2:17" ht="15" hidden="1" thickBot="1">
      <c r="B41" s="424" t="s">
        <v>91</v>
      </c>
      <c r="C41" s="166" t="s">
        <v>92</v>
      </c>
      <c r="D41" s="136">
        <f>Organic!D9</f>
        <v>11269667.719002888</v>
      </c>
      <c r="E41" s="128">
        <f>Organic!E9</f>
        <v>899668.95376087353</v>
      </c>
      <c r="F41" s="132">
        <f>Organic!F9</f>
        <v>8.6756900760332656E-2</v>
      </c>
      <c r="G41" s="133">
        <f>Organic!G9</f>
        <v>6.0616951335602343</v>
      </c>
      <c r="H41" s="134">
        <f>Organic!H9</f>
        <v>8.1884929352909808E-2</v>
      </c>
      <c r="I41" s="199">
        <f>Organic!I9</f>
        <v>3.6578431678947489</v>
      </c>
      <c r="J41" s="200">
        <f>Organic!J9</f>
        <v>0.20017731605610223</v>
      </c>
      <c r="K41" s="132">
        <f>Organic!K9</f>
        <v>5.7893771299403048E-2</v>
      </c>
      <c r="L41" s="135">
        <f>Organic!L9</f>
        <v>41222677.070398711</v>
      </c>
      <c r="M41" s="129">
        <f>Organic!M9</f>
        <v>5366686.4562124684</v>
      </c>
      <c r="N41" s="132">
        <f>Organic!N9</f>
        <v>0.14967335623099939</v>
      </c>
      <c r="O41" s="136">
        <f>Organic!O9</f>
        <v>8534996.5952745676</v>
      </c>
      <c r="P41" s="128">
        <f>Organic!P9</f>
        <v>771249.44134812243</v>
      </c>
      <c r="Q41" s="132">
        <f>Organic!Q9</f>
        <v>9.9339845316584019E-2</v>
      </c>
    </row>
    <row r="42" spans="2:17" hidden="1">
      <c r="B42" s="422"/>
      <c r="C42" s="170" t="s">
        <v>93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5" t="e">
        <f>#REF!</f>
        <v>#REF!</v>
      </c>
      <c r="J42" s="206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" hidden="1" thickBot="1">
      <c r="B43" s="425"/>
      <c r="C43" s="167" t="s">
        <v>94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1" t="e">
        <f>#REF!</f>
        <v>#REF!</v>
      </c>
      <c r="J43" s="202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421" t="s">
        <v>57</v>
      </c>
      <c r="C44" s="162" t="s">
        <v>95</v>
      </c>
      <c r="D44" s="127">
        <f>Size!D45</f>
        <v>45774347.691578738</v>
      </c>
      <c r="E44" s="121">
        <f>Size!E45</f>
        <v>535691.77561862767</v>
      </c>
      <c r="F44" s="123">
        <f>Size!F45</f>
        <v>1.1841460909311336E-2</v>
      </c>
      <c r="G44" s="124">
        <f>Size!G45</f>
        <v>24.620969097080614</v>
      </c>
      <c r="H44" s="125">
        <f>Size!H45</f>
        <v>-1.4656855298805702</v>
      </c>
      <c r="I44" s="195">
        <f>Size!I45</f>
        <v>3.7237421161201496</v>
      </c>
      <c r="J44" s="196">
        <f>Size!J45</f>
        <v>0.16126746475249254</v>
      </c>
      <c r="K44" s="123">
        <f>Size!K45</f>
        <v>4.5268382384301573E-2</v>
      </c>
      <c r="L44" s="126">
        <f>Size!L45</f>
        <v>170451866.3370589</v>
      </c>
      <c r="M44" s="122">
        <f>Size!M45</f>
        <v>9290301.3745075166</v>
      </c>
      <c r="N44" s="123">
        <f>Size!N45</f>
        <v>5.7645887074044458E-2</v>
      </c>
      <c r="O44" s="127">
        <f>Size!O45</f>
        <v>135980412.36427402</v>
      </c>
      <c r="P44" s="121">
        <f>Size!P45</f>
        <v>1442034.4515964389</v>
      </c>
      <c r="Q44" s="123">
        <f>Size!Q45</f>
        <v>1.0718387377409844E-2</v>
      </c>
    </row>
    <row r="45" spans="2:17">
      <c r="B45" s="422"/>
      <c r="C45" s="163" t="s">
        <v>96</v>
      </c>
      <c r="D45" s="88">
        <f>Size!D46</f>
        <v>19774147.535795286</v>
      </c>
      <c r="E45" s="87">
        <f>Size!E46</f>
        <v>-416266.48829289526</v>
      </c>
      <c r="F45" s="89">
        <f>Size!F46</f>
        <v>-2.0617035777288586E-2</v>
      </c>
      <c r="G45" s="106">
        <f>Size!G46</f>
        <v>10.636059276700463</v>
      </c>
      <c r="H45" s="92">
        <f>Size!H46</f>
        <v>-1.0066464305644391</v>
      </c>
      <c r="I45" s="191">
        <f>Size!I46</f>
        <v>3.3854750166280745</v>
      </c>
      <c r="J45" s="192">
        <f>Size!J46</f>
        <v>0.1070073838733423</v>
      </c>
      <c r="K45" s="89">
        <f>Size!K46</f>
        <v>3.2639451066786757E-2</v>
      </c>
      <c r="L45" s="90">
        <f>Size!L46</f>
        <v>66944882.457552545</v>
      </c>
      <c r="M45" s="91">
        <f>Size!M46</f>
        <v>751263.58766222</v>
      </c>
      <c r="N45" s="89">
        <f>Size!N46</f>
        <v>1.1349486559103197E-2</v>
      </c>
      <c r="O45" s="88">
        <f>Size!O46</f>
        <v>14559094.774449348</v>
      </c>
      <c r="P45" s="87">
        <f>Size!P46</f>
        <v>-114508.71295737103</v>
      </c>
      <c r="Q45" s="89">
        <f>Size!Q46</f>
        <v>-7.8037213596268617E-3</v>
      </c>
    </row>
    <row r="46" spans="2:17">
      <c r="B46" s="422"/>
      <c r="C46" s="163" t="s">
        <v>97</v>
      </c>
      <c r="D46" s="88">
        <f>Size!D47</f>
        <v>33880056.796403036</v>
      </c>
      <c r="E46" s="87">
        <f>Size!E47</f>
        <v>2196086.0467467457</v>
      </c>
      <c r="F46" s="89">
        <f>Size!F47</f>
        <v>6.9312210394922455E-2</v>
      </c>
      <c r="G46" s="106">
        <f>Size!G47</f>
        <v>18.223303519517732</v>
      </c>
      <c r="H46" s="92">
        <f>Size!H47</f>
        <v>-4.7106717525281283E-2</v>
      </c>
      <c r="I46" s="191">
        <f>Size!I47</f>
        <v>3.2043463715699319</v>
      </c>
      <c r="J46" s="192">
        <f>Size!J47</f>
        <v>9.5482650938496061E-2</v>
      </c>
      <c r="K46" s="89">
        <f>Size!K47</f>
        <v>3.0713038434216973E-2</v>
      </c>
      <c r="L46" s="90">
        <f>Size!L47</f>
        <v>108563437.06413728</v>
      </c>
      <c r="M46" s="91">
        <f>Size!M47</f>
        <v>10062289.874983251</v>
      </c>
      <c r="N46" s="89">
        <f>Size!N47</f>
        <v>0.10215403741095933</v>
      </c>
      <c r="O46" s="88">
        <f>Size!O47</f>
        <v>23103571.260790229</v>
      </c>
      <c r="P46" s="87">
        <f>Size!P47</f>
        <v>2122102.6955073141</v>
      </c>
      <c r="Q46" s="89">
        <f>Size!Q47</f>
        <v>0.10114176178395164</v>
      </c>
    </row>
    <row r="47" spans="2:17">
      <c r="B47" s="422"/>
      <c r="C47" s="163" t="s">
        <v>98</v>
      </c>
      <c r="D47" s="88">
        <f>Size!D48</f>
        <v>58663809.54304181</v>
      </c>
      <c r="E47" s="87">
        <f>Size!E48</f>
        <v>5132002.7853370607</v>
      </c>
      <c r="F47" s="89">
        <f>Size!F48</f>
        <v>9.5868290202972078E-2</v>
      </c>
      <c r="G47" s="106">
        <f>Size!G48</f>
        <v>31.553914249268026</v>
      </c>
      <c r="H47" s="92">
        <f>Size!H48</f>
        <v>0.68505384281195703</v>
      </c>
      <c r="I47" s="191">
        <f>Size!I48</f>
        <v>2.5779960877814818</v>
      </c>
      <c r="J47" s="192">
        <f>Size!J48</f>
        <v>0.13809045445463797</v>
      </c>
      <c r="K47" s="89">
        <f>Size!K48</f>
        <v>5.6596637414353515E-2</v>
      </c>
      <c r="L47" s="90">
        <f>Size!L48</f>
        <v>151235071.49631974</v>
      </c>
      <c r="M47" s="91">
        <f>Size!M48</f>
        <v>20622514.62603192</v>
      </c>
      <c r="N47" s="89">
        <f>Size!N48</f>
        <v>0.15789075047747725</v>
      </c>
      <c r="O47" s="88">
        <f>Size!O48</f>
        <v>29364044.841197252</v>
      </c>
      <c r="P47" s="87">
        <f>Size!P48</f>
        <v>2569178.0807036534</v>
      </c>
      <c r="Q47" s="89">
        <f>Size!Q48</f>
        <v>9.5883219113134549E-2</v>
      </c>
    </row>
    <row r="48" spans="2:17">
      <c r="B48" s="422"/>
      <c r="C48" s="163" t="s">
        <v>99</v>
      </c>
      <c r="D48" s="88">
        <f>Size!D49</f>
        <v>58466833.800544649</v>
      </c>
      <c r="E48" s="87">
        <f>Size!E49</f>
        <v>5009055.8680193573</v>
      </c>
      <c r="F48" s="89">
        <f>Size!F49</f>
        <v>9.3701161210662659E-2</v>
      </c>
      <c r="G48" s="106">
        <f>Size!G49</f>
        <v>31.447965526599731</v>
      </c>
      <c r="H48" s="92">
        <f>Size!H49</f>
        <v>0.62179348821728198</v>
      </c>
      <c r="I48" s="191">
        <f>Size!I49</f>
        <v>3.8376879975333451</v>
      </c>
      <c r="J48" s="192">
        <f>Size!J49</f>
        <v>0.18252824954866886</v>
      </c>
      <c r="K48" s="89">
        <f>Size!K49</f>
        <v>4.99371469740299E-2</v>
      </c>
      <c r="L48" s="90">
        <f>Size!L49</f>
        <v>224377466.33012709</v>
      </c>
      <c r="M48" s="91">
        <f>Size!M49</f>
        <v>28980748.214457154</v>
      </c>
      <c r="N48" s="89">
        <f>Size!N49</f>
        <v>0.14831747684370666</v>
      </c>
      <c r="O48" s="88">
        <f>Size!O49</f>
        <v>161577187.49642682</v>
      </c>
      <c r="P48" s="87">
        <f>Size!P49</f>
        <v>10036430.103631586</v>
      </c>
      <c r="Q48" s="89">
        <f>Size!Q49</f>
        <v>6.6229246021366081E-2</v>
      </c>
    </row>
    <row r="49" spans="2:17" ht="15" customHeight="1">
      <c r="B49" s="422"/>
      <c r="C49" s="163" t="s">
        <v>100</v>
      </c>
      <c r="D49" s="88">
        <f>Size!D50</f>
        <v>66983077.337248221</v>
      </c>
      <c r="E49" s="87">
        <f>Size!E50</f>
        <v>5856007.0015018433</v>
      </c>
      <c r="F49" s="89">
        <f>Size!F50</f>
        <v>9.5800550710792381E-2</v>
      </c>
      <c r="G49" s="106">
        <f>Size!G50</f>
        <v>36.028657104187552</v>
      </c>
      <c r="H49" s="92">
        <f>Size!H50</f>
        <v>0.7800242719285464</v>
      </c>
      <c r="I49" s="191">
        <f>Size!I50</f>
        <v>2.6385586228110145</v>
      </c>
      <c r="J49" s="192">
        <f>Size!J50</f>
        <v>0.13531599606896449</v>
      </c>
      <c r="K49" s="89">
        <f>Size!K50</f>
        <v>5.4056284685866492E-2</v>
      </c>
      <c r="L49" s="90">
        <f>Size!L50</f>
        <v>176738776.29061335</v>
      </c>
      <c r="M49" s="91">
        <f>Size!M50</f>
        <v>23722888.178313553</v>
      </c>
      <c r="N49" s="89">
        <f>Size!N50</f>
        <v>0.15503545723894438</v>
      </c>
      <c r="O49" s="88">
        <f>Size!O50</f>
        <v>34084912.314305425</v>
      </c>
      <c r="P49" s="87">
        <f>Size!P50</f>
        <v>3046286.9170301333</v>
      </c>
      <c r="Q49" s="89">
        <f>Size!Q50</f>
        <v>9.8145033101161433E-2</v>
      </c>
    </row>
    <row r="50" spans="2:17" ht="15" thickBot="1">
      <c r="B50" s="423"/>
      <c r="C50" s="164" t="s">
        <v>101</v>
      </c>
      <c r="D50" s="155">
        <f>Size!D51</f>
        <v>60415166.931443475</v>
      </c>
      <c r="E50" s="149">
        <f>Size!E51</f>
        <v>1658779.4093875289</v>
      </c>
      <c r="F50" s="151">
        <f>Size!F51</f>
        <v>2.8231473705984E-2</v>
      </c>
      <c r="G50" s="152">
        <f>Size!G51</f>
        <v>32.495929118126853</v>
      </c>
      <c r="H50" s="153">
        <f>Size!H51</f>
        <v>-1.3856608049506605</v>
      </c>
      <c r="I50" s="193">
        <f>Size!I51</f>
        <v>3.2377471476977471</v>
      </c>
      <c r="J50" s="194">
        <f>Size!J51</f>
        <v>0.10380714987588391</v>
      </c>
      <c r="K50" s="151">
        <f>Size!K51</f>
        <v>3.3123528193912927E-2</v>
      </c>
      <c r="L50" s="154">
        <f>Size!L51</f>
        <v>195609034.40996435</v>
      </c>
      <c r="M50" s="150">
        <f>Size!M51</f>
        <v>11470041.42707178</v>
      </c>
      <c r="N50" s="151">
        <f>Size!N51</f>
        <v>6.2290127915152677E-2</v>
      </c>
      <c r="O50" s="155">
        <f>Size!O51</f>
        <v>42411668.148412347</v>
      </c>
      <c r="P50" s="149">
        <f>Size!P51</f>
        <v>2039764.869561471</v>
      </c>
      <c r="Q50" s="151">
        <f>Size!Q51</f>
        <v>5.0524367292587295E-2</v>
      </c>
    </row>
    <row r="51" spans="2:17">
      <c r="B51" s="187"/>
      <c r="C51" s="159"/>
      <c r="D51" s="81"/>
      <c r="E51" s="81"/>
      <c r="F51" s="82"/>
      <c r="G51" s="83"/>
      <c r="H51" s="83"/>
      <c r="I51" s="207"/>
      <c r="J51" s="207"/>
      <c r="K51" s="82"/>
      <c r="L51" s="84"/>
      <c r="M51" s="84"/>
      <c r="N51" s="82"/>
      <c r="O51" s="81"/>
      <c r="P51" s="81"/>
      <c r="Q51" s="82"/>
    </row>
    <row r="52" spans="2:17" ht="23.4">
      <c r="B52" s="412" t="s">
        <v>129</v>
      </c>
      <c r="C52" s="412"/>
      <c r="D52" s="412"/>
      <c r="E52" s="412"/>
      <c r="F52" s="412"/>
      <c r="G52" s="412"/>
      <c r="H52" s="412"/>
      <c r="I52" s="412"/>
      <c r="J52" s="412"/>
      <c r="K52" s="412"/>
      <c r="L52" s="412"/>
      <c r="M52" s="412"/>
      <c r="N52" s="412"/>
      <c r="O52" s="412"/>
      <c r="P52" s="412"/>
      <c r="Q52" s="412"/>
    </row>
    <row r="53" spans="2:17">
      <c r="B53" s="413" t="s">
        <v>16</v>
      </c>
      <c r="C53" s="413"/>
      <c r="D53" s="413"/>
      <c r="E53" s="413"/>
      <c r="F53" s="413"/>
      <c r="G53" s="413"/>
      <c r="H53" s="413"/>
      <c r="I53" s="413"/>
      <c r="J53" s="413"/>
      <c r="K53" s="413"/>
      <c r="L53" s="413"/>
      <c r="M53" s="413"/>
      <c r="N53" s="413"/>
      <c r="O53" s="413"/>
      <c r="P53" s="413"/>
      <c r="Q53" s="413"/>
    </row>
    <row r="54" spans="2:17" ht="15" thickBot="1">
      <c r="B54" s="414" t="str">
        <f>'HOME PAGE'!H6</f>
        <v>LATEST 52 WEEKS ENDING 06-15-2025</v>
      </c>
      <c r="C54" s="414"/>
      <c r="D54" s="414"/>
      <c r="E54" s="414"/>
      <c r="F54" s="414"/>
      <c r="G54" s="414"/>
      <c r="H54" s="414"/>
      <c r="I54" s="414"/>
      <c r="J54" s="414"/>
      <c r="K54" s="414"/>
      <c r="L54" s="414"/>
      <c r="M54" s="414"/>
      <c r="N54" s="414"/>
      <c r="O54" s="414"/>
      <c r="P54" s="414"/>
      <c r="Q54" s="414"/>
    </row>
    <row r="55" spans="2:17">
      <c r="D55" s="419" t="s">
        <v>58</v>
      </c>
      <c r="E55" s="417"/>
      <c r="F55" s="418"/>
      <c r="G55" s="419" t="s">
        <v>20</v>
      </c>
      <c r="H55" s="420"/>
      <c r="I55" s="416" t="s">
        <v>21</v>
      </c>
      <c r="J55" s="417"/>
      <c r="K55" s="418"/>
      <c r="L55" s="419" t="s">
        <v>22</v>
      </c>
      <c r="M55" s="417"/>
      <c r="N55" s="420"/>
      <c r="O55" s="416" t="s">
        <v>23</v>
      </c>
      <c r="P55" s="417"/>
      <c r="Q55" s="420"/>
    </row>
    <row r="56" spans="2:17" ht="29.4" thickBot="1">
      <c r="B56" s="14"/>
      <c r="C56" s="158"/>
      <c r="D56" s="15" t="s">
        <v>19</v>
      </c>
      <c r="E56" s="16" t="s">
        <v>25</v>
      </c>
      <c r="F56" s="58" t="s">
        <v>26</v>
      </c>
      <c r="G56" s="15" t="s">
        <v>19</v>
      </c>
      <c r="H56" s="17" t="s">
        <v>25</v>
      </c>
      <c r="I56" s="18" t="s">
        <v>19</v>
      </c>
      <c r="J56" s="16" t="s">
        <v>25</v>
      </c>
      <c r="K56" s="58" t="s">
        <v>26</v>
      </c>
      <c r="L56" s="15" t="s">
        <v>19</v>
      </c>
      <c r="M56" s="16" t="s">
        <v>25</v>
      </c>
      <c r="N56" s="17" t="s">
        <v>26</v>
      </c>
      <c r="O56" s="18" t="s">
        <v>19</v>
      </c>
      <c r="P56" s="16" t="s">
        <v>25</v>
      </c>
      <c r="Q56" s="17" t="s">
        <v>26</v>
      </c>
    </row>
    <row r="57" spans="2:17" ht="15" thickBot="1">
      <c r="C57" s="340" t="s">
        <v>11</v>
      </c>
      <c r="D57" s="331">
        <f>'Segment Data'!D45</f>
        <v>2317815914.8111267</v>
      </c>
      <c r="E57" s="332">
        <f>'Segment Data'!E45</f>
        <v>164115708.36474037</v>
      </c>
      <c r="F57" s="333">
        <f>'Segment Data'!F45</f>
        <v>7.6201742412205051E-2</v>
      </c>
      <c r="G57" s="334">
        <f>'Segment Data'!G45</f>
        <v>99.968062319444655</v>
      </c>
      <c r="H57" s="335">
        <f>'Segment Data'!H45</f>
        <v>2.4904177428609842E-2</v>
      </c>
      <c r="I57" s="336">
        <f>'Segment Data'!I45</f>
        <v>3.1259501687838598</v>
      </c>
      <c r="J57" s="337">
        <f>'Segment Data'!J45</f>
        <v>7.1173738899775518E-2</v>
      </c>
      <c r="K57" s="333">
        <f>'Segment Data'!K45</f>
        <v>2.329916461430739E-2</v>
      </c>
      <c r="L57" s="338">
        <f>'Segment Data'!L45</f>
        <v>7245377050.1137581</v>
      </c>
      <c r="M57" s="339">
        <f>'Segment Data'!M45</f>
        <v>666304422.42485046</v>
      </c>
      <c r="N57" s="333">
        <f>'Segment Data'!N45</f>
        <v>0.10127634396687143</v>
      </c>
      <c r="O57" s="331">
        <f>'Segment Data'!O45</f>
        <v>2980692821.710577</v>
      </c>
      <c r="P57" s="332">
        <f>'Segment Data'!P45</f>
        <v>183611049.56966734</v>
      </c>
      <c r="Q57" s="333">
        <f>'Segment Data'!Q45</f>
        <v>6.564379039556284E-2</v>
      </c>
    </row>
    <row r="58" spans="2:17">
      <c r="B58" s="428" t="s">
        <v>54</v>
      </c>
      <c r="C58" s="163" t="s">
        <v>138</v>
      </c>
      <c r="D58" s="88">
        <f>'Segment Data'!D46</f>
        <v>50794049.707810812</v>
      </c>
      <c r="E58" s="87">
        <f>'Segment Data'!E46</f>
        <v>3722480.6258314922</v>
      </c>
      <c r="F58" s="89">
        <f>'Segment Data'!F46</f>
        <v>7.9081294684450854E-2</v>
      </c>
      <c r="G58" s="106">
        <f>'Segment Data'!G46</f>
        <v>2.1907618694822779</v>
      </c>
      <c r="H58" s="92">
        <f>'Segment Data'!H46</f>
        <v>6.3904055841041973E-3</v>
      </c>
      <c r="I58" s="191">
        <f>'Segment Data'!I46</f>
        <v>5.1537691260389318</v>
      </c>
      <c r="J58" s="192">
        <f>'Segment Data'!J46</f>
        <v>8.6444857715297196E-2</v>
      </c>
      <c r="K58" s="89">
        <f>'Segment Data'!K46</f>
        <v>1.7059270956009842E-2</v>
      </c>
      <c r="L58" s="90">
        <f>'Segment Data'!L46</f>
        <v>261780805.1706022</v>
      </c>
      <c r="M58" s="91">
        <f>'Segment Data'!M46</f>
        <v>23253900.813415915</v>
      </c>
      <c r="N58" s="89">
        <f>'Segment Data'!N46</f>
        <v>9.7489634874034808E-2</v>
      </c>
      <c r="O58" s="88">
        <f>'Segment Data'!O46</f>
        <v>107227626.71175265</v>
      </c>
      <c r="P58" s="87">
        <f>'Segment Data'!P46</f>
        <v>5623609.9270309806</v>
      </c>
      <c r="Q58" s="89">
        <f>'Segment Data'!Q46</f>
        <v>5.5348303196971739E-2</v>
      </c>
    </row>
    <row r="59" spans="2:17">
      <c r="B59" s="429"/>
      <c r="C59" s="163" t="s">
        <v>142</v>
      </c>
      <c r="D59" s="88">
        <f>'Segment Data'!D47</f>
        <v>35110524.264353469</v>
      </c>
      <c r="E59" s="87">
        <f>'Segment Data'!E47</f>
        <v>-224166.83485907316</v>
      </c>
      <c r="F59" s="89">
        <f>'Segment Data'!F47</f>
        <v>-6.3441005959174457E-3</v>
      </c>
      <c r="G59" s="106">
        <f>'Segment Data'!G47</f>
        <v>1.514326938260443</v>
      </c>
      <c r="H59" s="92">
        <f>'Segment Data'!H47</f>
        <v>-0.12539088776642515</v>
      </c>
      <c r="I59" s="191">
        <f>'Segment Data'!I47</f>
        <v>4.3208865099651952</v>
      </c>
      <c r="J59" s="192">
        <f>'Segment Data'!J47</f>
        <v>3.2591226154141673E-2</v>
      </c>
      <c r="K59" s="89">
        <f>'Segment Data'!K47</f>
        <v>7.6000424404490874E-3</v>
      </c>
      <c r="L59" s="90">
        <f>'Segment Data'!L47</f>
        <v>151708590.65165055</v>
      </c>
      <c r="M59" s="91">
        <f>'Segment Data'!M47</f>
        <v>183001.45597699285</v>
      </c>
      <c r="N59" s="89">
        <f>'Segment Data'!N47</f>
        <v>1.2077264107560916E-3</v>
      </c>
      <c r="O59" s="88">
        <f>'Segment Data'!O47</f>
        <v>70459703.901405826</v>
      </c>
      <c r="P59" s="87">
        <f>'Segment Data'!P47</f>
        <v>1740590.5423662066</v>
      </c>
      <c r="Q59" s="89">
        <f>'Segment Data'!Q47</f>
        <v>2.5329059955591548E-2</v>
      </c>
    </row>
    <row r="60" spans="2:17">
      <c r="B60" s="429"/>
      <c r="C60" s="163" t="s">
        <v>139</v>
      </c>
      <c r="D60" s="88">
        <f>'Segment Data'!D48</f>
        <v>1133847115.006628</v>
      </c>
      <c r="E60" s="87">
        <f>'Segment Data'!E48</f>
        <v>139879071.03327644</v>
      </c>
      <c r="F60" s="89">
        <f>'Segment Data'!F48</f>
        <v>0.14072793575346232</v>
      </c>
      <c r="G60" s="106">
        <f>'Segment Data'!G48</f>
        <v>48.903149870269843</v>
      </c>
      <c r="H60" s="92">
        <f>'Segment Data'!H48</f>
        <v>2.7777396996264017</v>
      </c>
      <c r="I60" s="191">
        <f>'Segment Data'!I48</f>
        <v>3.3423052295033293</v>
      </c>
      <c r="J60" s="192">
        <f>'Segment Data'!J48</f>
        <v>4.0352948020265345E-2</v>
      </c>
      <c r="K60" s="89">
        <f>'Segment Data'!K48</f>
        <v>1.2220936155425273E-2</v>
      </c>
      <c r="L60" s="90">
        <f>'Segment Data'!L48</f>
        <v>3789663141.9439158</v>
      </c>
      <c r="M60" s="91">
        <f>'Segment Data'!M48</f>
        <v>507628091.42484903</v>
      </c>
      <c r="N60" s="89">
        <f>'Segment Data'!N48</f>
        <v>0.15466869902701547</v>
      </c>
      <c r="O60" s="88">
        <f>'Segment Data'!O48</f>
        <v>1394011557.550097</v>
      </c>
      <c r="P60" s="87">
        <f>'Segment Data'!P48</f>
        <v>124385490.29925179</v>
      </c>
      <c r="Q60" s="89">
        <f>'Segment Data'!Q48</f>
        <v>9.7970176816381038E-2</v>
      </c>
    </row>
    <row r="61" spans="2:17">
      <c r="B61" s="429"/>
      <c r="C61" s="163" t="s">
        <v>141</v>
      </c>
      <c r="D61" s="88">
        <f>'Segment Data'!D49</f>
        <v>54341578.545957014</v>
      </c>
      <c r="E61" s="87">
        <f>'Segment Data'!E49</f>
        <v>11026047.113342226</v>
      </c>
      <c r="F61" s="89">
        <f>'Segment Data'!F49</f>
        <v>0.25455181429541629</v>
      </c>
      <c r="G61" s="106">
        <f>'Segment Data'!G49</f>
        <v>2.3437678013622159</v>
      </c>
      <c r="H61" s="92">
        <f>'Segment Data'!H49</f>
        <v>0.33369648548566522</v>
      </c>
      <c r="I61" s="191">
        <f>'Segment Data'!I49</f>
        <v>4.8689975109226813</v>
      </c>
      <c r="J61" s="192">
        <f>'Segment Data'!J49</f>
        <v>0.13889813844477761</v>
      </c>
      <c r="K61" s="89">
        <f>'Segment Data'!K49</f>
        <v>2.9364740041817473E-2</v>
      </c>
      <c r="L61" s="90">
        <f>'Segment Data'!L49</f>
        <v>264589010.67987406</v>
      </c>
      <c r="M61" s="91">
        <f>'Segment Data'!M49</f>
        <v>59702242.631915957</v>
      </c>
      <c r="N61" s="89">
        <f>'Segment Data'!N49</f>
        <v>0.29139140219119164</v>
      </c>
      <c r="O61" s="88">
        <f>'Segment Data'!O49</f>
        <v>116060650.20639175</v>
      </c>
      <c r="P61" s="87">
        <f>'Segment Data'!P49</f>
        <v>19830680.434842348</v>
      </c>
      <c r="Q61" s="89">
        <f>'Segment Data'!Q49</f>
        <v>0.20607592917175924</v>
      </c>
    </row>
    <row r="62" spans="2:17" ht="15" thickBot="1">
      <c r="B62" s="430"/>
      <c r="C62" s="163" t="s">
        <v>140</v>
      </c>
      <c r="D62" s="155">
        <f>'Segment Data'!D50</f>
        <v>1043722647.2863774</v>
      </c>
      <c r="E62" s="149">
        <f>'Segment Data'!E50</f>
        <v>9712276.4270913601</v>
      </c>
      <c r="F62" s="151">
        <f>'Segment Data'!F50</f>
        <v>9.3928230323456416E-3</v>
      </c>
      <c r="G62" s="152">
        <f>'Segment Data'!G50</f>
        <v>45.016055840069875</v>
      </c>
      <c r="H62" s="153">
        <f>'Segment Data'!H50</f>
        <v>-2.9675315255038228</v>
      </c>
      <c r="I62" s="193">
        <f>'Segment Data'!I50</f>
        <v>2.6612774082170376</v>
      </c>
      <c r="J62" s="194">
        <f>'Segment Data'!J50</f>
        <v>4.8055731026781068E-2</v>
      </c>
      <c r="K62" s="151">
        <f>'Segment Data'!K50</f>
        <v>1.838945828677295E-2</v>
      </c>
      <c r="L62" s="154">
        <f>'Segment Data'!L50</f>
        <v>2777635501.667716</v>
      </c>
      <c r="M62" s="150">
        <f>'Segment Data'!M50</f>
        <v>75537186.098693371</v>
      </c>
      <c r="N62" s="151">
        <f>'Segment Data'!N50</f>
        <v>2.7955010246467044E-2</v>
      </c>
      <c r="O62" s="155">
        <f>'Segment Data'!O50</f>
        <v>1292933283.3409295</v>
      </c>
      <c r="P62" s="149">
        <f>'Segment Data'!P50</f>
        <v>32030678.366175652</v>
      </c>
      <c r="Q62" s="151">
        <f>'Segment Data'!Q50</f>
        <v>2.5402975804635585E-2</v>
      </c>
    </row>
    <row r="63" spans="2:17">
      <c r="B63" s="421" t="s">
        <v>55</v>
      </c>
      <c r="C63" s="162" t="s">
        <v>67</v>
      </c>
      <c r="D63" s="127">
        <f>'Type Data'!D31</f>
        <v>1937329315.6339009</v>
      </c>
      <c r="E63" s="121">
        <f>'Type Data'!E31</f>
        <v>142967988.98075676</v>
      </c>
      <c r="F63" s="123">
        <f>'Type Data'!F31</f>
        <v>7.9676254083909451E-2</v>
      </c>
      <c r="G63" s="124">
        <f>'Type Data'!G31</f>
        <v>83.557566638918644</v>
      </c>
      <c r="H63" s="125">
        <f>'Type Data'!H31</f>
        <v>0.28964601708108262</v>
      </c>
      <c r="I63" s="195">
        <f>'Type Data'!I31</f>
        <v>3.0974131814958454</v>
      </c>
      <c r="J63" s="196">
        <f>'Type Data'!J31</f>
        <v>6.3190330589697918E-2</v>
      </c>
      <c r="K63" s="123">
        <f>'Type Data'!K31</f>
        <v>2.0825869982103194E-2</v>
      </c>
      <c r="L63" s="126">
        <f>'Type Data'!L31</f>
        <v>6000709359.1427698</v>
      </c>
      <c r="M63" s="122">
        <f>'Type Data'!M31</f>
        <v>556217219.02952957</v>
      </c>
      <c r="N63" s="123">
        <f>'Type Data'!N31</f>
        <v>0.10216145137422511</v>
      </c>
      <c r="O63" s="127">
        <f>'Type Data'!O31</f>
        <v>2471064151.1835184</v>
      </c>
      <c r="P63" s="121">
        <f>'Type Data'!P31</f>
        <v>168475430.47718477</v>
      </c>
      <c r="Q63" s="123">
        <f>'Type Data'!Q31</f>
        <v>7.3167834516927488E-2</v>
      </c>
    </row>
    <row r="64" spans="2:17">
      <c r="B64" s="422"/>
      <c r="C64" s="163" t="s">
        <v>68</v>
      </c>
      <c r="D64" s="88">
        <f>'Type Data'!D32</f>
        <v>242261701.8285138</v>
      </c>
      <c r="E64" s="87">
        <f>'Type Data'!E32</f>
        <v>22014740.871694177</v>
      </c>
      <c r="F64" s="89">
        <f>'Type Data'!F32</f>
        <v>9.9954799721437532E-2</v>
      </c>
      <c r="G64" s="106">
        <f>'Type Data'!G32</f>
        <v>10.448816384100587</v>
      </c>
      <c r="H64" s="92">
        <f>'Type Data'!H32</f>
        <v>0.22818456945911159</v>
      </c>
      <c r="I64" s="191">
        <f>'Type Data'!I32</f>
        <v>3.2335866936457256</v>
      </c>
      <c r="J64" s="192">
        <f>'Type Data'!J32</f>
        <v>0.14294528499819803</v>
      </c>
      <c r="K64" s="89">
        <f>'Type Data'!K32</f>
        <v>4.6251009450090572E-2</v>
      </c>
      <c r="L64" s="90">
        <f>'Type Data'!L32</f>
        <v>783374215.41265059</v>
      </c>
      <c r="M64" s="91">
        <f>'Type Data'!M32</f>
        <v>102669837.75072861</v>
      </c>
      <c r="N64" s="89">
        <f>'Type Data'!N32</f>
        <v>0.15082881955802629</v>
      </c>
      <c r="O64" s="88">
        <f>'Type Data'!O32</f>
        <v>248944780.35205761</v>
      </c>
      <c r="P64" s="87">
        <f>'Type Data'!P32</f>
        <v>33514061.546632826</v>
      </c>
      <c r="Q64" s="89">
        <f>'Type Data'!Q32</f>
        <v>0.15556770052325938</v>
      </c>
    </row>
    <row r="65" spans="2:17">
      <c r="B65" s="422"/>
      <c r="C65" s="163" t="s">
        <v>69</v>
      </c>
      <c r="D65" s="88">
        <f>'Type Data'!D33</f>
        <v>130939207.43710382</v>
      </c>
      <c r="E65" s="87">
        <f>'Type Data'!E33</f>
        <v>-692820.82633852959</v>
      </c>
      <c r="F65" s="89">
        <f>'Type Data'!F33</f>
        <v>-5.2633149810010485E-3</v>
      </c>
      <c r="G65" s="106">
        <f>'Type Data'!G33</f>
        <v>5.647445409916318</v>
      </c>
      <c r="H65" s="92">
        <f>'Type Data'!H33</f>
        <v>-0.46098164873848457</v>
      </c>
      <c r="I65" s="191">
        <f>'Type Data'!I33</f>
        <v>3.3522538988156421</v>
      </c>
      <c r="J65" s="192">
        <f>'Type Data'!J33</f>
        <v>8.0446568913633776E-2</v>
      </c>
      <c r="K65" s="89">
        <f>'Type Data'!K33</f>
        <v>2.4587807533288698E-2</v>
      </c>
      <c r="L65" s="90">
        <f>'Type Data'!L33</f>
        <v>438941468.63886142</v>
      </c>
      <c r="M65" s="91">
        <f>'Type Data'!M33</f>
        <v>8266833.7166624069</v>
      </c>
      <c r="N65" s="89">
        <f>'Type Data'!N33</f>
        <v>1.9195079176547749E-2</v>
      </c>
      <c r="O65" s="88">
        <f>'Type Data'!O33</f>
        <v>231541130.52864167</v>
      </c>
      <c r="P65" s="87">
        <f>'Type Data'!P33</f>
        <v>-17681639.808376521</v>
      </c>
      <c r="Q65" s="89">
        <f>'Type Data'!Q33</f>
        <v>-7.0947128083304944E-2</v>
      </c>
    </row>
    <row r="66" spans="2:17" ht="15" thickBot="1">
      <c r="B66" s="423"/>
      <c r="C66" s="164" t="s">
        <v>70</v>
      </c>
      <c r="D66" s="155">
        <f>'Type Data'!D34</f>
        <v>7285689.9115902372</v>
      </c>
      <c r="E66" s="149">
        <f>'Type Data'!E34</f>
        <v>-174200.66144287959</v>
      </c>
      <c r="F66" s="151">
        <f>'Type Data'!F34</f>
        <v>-2.3351637632943366E-2</v>
      </c>
      <c r="G66" s="152">
        <f>'Type Data'!G34</f>
        <v>0.31423388650834794</v>
      </c>
      <c r="H66" s="153">
        <f>'Type Data'!H34</f>
        <v>-3.1944760376293679E-2</v>
      </c>
      <c r="I66" s="193">
        <f>'Type Data'!I34</f>
        <v>3.0679327820320368</v>
      </c>
      <c r="J66" s="194">
        <f>'Type Data'!J34</f>
        <v>-4.2230130463749571E-2</v>
      </c>
      <c r="K66" s="151">
        <f>'Type Data'!K34</f>
        <v>-1.3578108816769831E-2</v>
      </c>
      <c r="L66" s="154">
        <f>'Type Data'!L34</f>
        <v>22352006.919487782</v>
      </c>
      <c r="M66" s="150">
        <f>'Type Data'!M34</f>
        <v>-849468.07203675807</v>
      </c>
      <c r="N66" s="151">
        <f>'Type Data'!N34</f>
        <v>-3.6612675372883291E-2</v>
      </c>
      <c r="O66" s="155">
        <f>'Type Data'!O34</f>
        <v>29142759.646360949</v>
      </c>
      <c r="P66" s="149">
        <f>'Type Data'!P34</f>
        <v>-696802.64577151835</v>
      </c>
      <c r="Q66" s="151">
        <f>'Type Data'!Q34</f>
        <v>-2.3351637632943366E-2</v>
      </c>
    </row>
    <row r="67" spans="2:17" ht="15" thickBot="1">
      <c r="B67" s="105" t="s">
        <v>71</v>
      </c>
      <c r="C67" s="165" t="s">
        <v>72</v>
      </c>
      <c r="D67" s="148">
        <f>Granola!D10</f>
        <v>1228104.1596436484</v>
      </c>
      <c r="E67" s="142">
        <f>Granola!E10</f>
        <v>41205.325789036928</v>
      </c>
      <c r="F67" s="144">
        <f>Granola!F10</f>
        <v>3.4716796928022216E-2</v>
      </c>
      <c r="G67" s="145">
        <f>Granola!G10</f>
        <v>5.2968483123056735E-2</v>
      </c>
      <c r="H67" s="146">
        <f>Granola!H10</f>
        <v>-2.1099430643248956E-3</v>
      </c>
      <c r="I67" s="197">
        <f>Granola!I10</f>
        <v>4.3456823125386483</v>
      </c>
      <c r="J67" s="198">
        <f>Granola!J10</f>
        <v>0.4197412190103047</v>
      </c>
      <c r="K67" s="144">
        <f>Granola!K10</f>
        <v>0.10691480310344456</v>
      </c>
      <c r="L67" s="147">
        <f>Granola!L10</f>
        <v>5336950.5245185429</v>
      </c>
      <c r="M67" s="143">
        <f>Granola!M10</f>
        <v>677255.61882785335</v>
      </c>
      <c r="N67" s="144">
        <f>Granola!N10</f>
        <v>0.14534333953940837</v>
      </c>
      <c r="O67" s="148">
        <f>Granola!O10</f>
        <v>3366880.8525921833</v>
      </c>
      <c r="P67" s="142">
        <f>Granola!P10</f>
        <v>978468.94212399703</v>
      </c>
      <c r="Q67" s="144">
        <f>Granola!Q10</f>
        <v>0.40967344779828768</v>
      </c>
    </row>
    <row r="68" spans="2:17">
      <c r="B68" s="424" t="s">
        <v>73</v>
      </c>
      <c r="C68" s="166" t="s">
        <v>14</v>
      </c>
      <c r="D68" s="136">
        <f>'NB vs PL'!D17</f>
        <v>1936903922.0235763</v>
      </c>
      <c r="E68" s="128">
        <f>'NB vs PL'!E17</f>
        <v>130505523.97630024</v>
      </c>
      <c r="F68" s="132">
        <f>'NB vs PL'!F17</f>
        <v>7.224625759045028E-2</v>
      </c>
      <c r="G68" s="133">
        <f>'NB vs PL'!G17</f>
        <v>83.539219291023002</v>
      </c>
      <c r="H68" s="134">
        <f>'NB vs PL'!H17</f>
        <v>-0.28728554151832952</v>
      </c>
      <c r="I68" s="199">
        <f>'NB vs PL'!I17</f>
        <v>3.3599135047299402</v>
      </c>
      <c r="J68" s="200">
        <f>'NB vs PL'!J17</f>
        <v>7.7263138677979182E-2</v>
      </c>
      <c r="K68" s="132">
        <f>'NB vs PL'!K17</f>
        <v>2.3536816310688442E-2</v>
      </c>
      <c r="L68" s="135">
        <f>'NB vs PL'!L17</f>
        <v>6507829644.9714012</v>
      </c>
      <c r="M68" s="129">
        <f>'NB vs PL'!M17</f>
        <v>578055282.38583469</v>
      </c>
      <c r="N68" s="132">
        <f>'NB vs PL'!N17</f>
        <v>9.7483520795179898E-2</v>
      </c>
      <c r="O68" s="136">
        <f>'NB vs PL'!O17</f>
        <v>2591853946.2272301</v>
      </c>
      <c r="P68" s="128">
        <f>'NB vs PL'!P17</f>
        <v>180616855.30971909</v>
      </c>
      <c r="Q68" s="132">
        <f>'NB vs PL'!Q17</f>
        <v>7.4906302656862225E-2</v>
      </c>
    </row>
    <row r="69" spans="2:17" ht="15" thickBot="1">
      <c r="B69" s="425"/>
      <c r="C69" s="167" t="s">
        <v>13</v>
      </c>
      <c r="D69" s="141">
        <f>'NB vs PL'!D18</f>
        <v>381652485.92659104</v>
      </c>
      <c r="E69" s="130">
        <f>'NB vs PL'!E18</f>
        <v>33125778.059085727</v>
      </c>
      <c r="F69" s="137">
        <f>'NB vs PL'!F18</f>
        <v>9.5045163860666609E-2</v>
      </c>
      <c r="G69" s="138">
        <f>'NB vs PL'!G18</f>
        <v>16.460780708975957</v>
      </c>
      <c r="H69" s="139">
        <f>'NB vs PL'!H18</f>
        <v>0.28728554151592789</v>
      </c>
      <c r="I69" s="201">
        <f>'NB vs PL'!I18</f>
        <v>1.9409989967607695</v>
      </c>
      <c r="J69" s="202">
        <f>'NB vs PL'!J18</f>
        <v>6.5959392356350843E-2</v>
      </c>
      <c r="K69" s="137">
        <f>'NB vs PL'!K18</f>
        <v>3.5177599556518148E-2</v>
      </c>
      <c r="L69" s="140">
        <f>'NB vs PL'!L18</f>
        <v>740787092.2947669</v>
      </c>
      <c r="M69" s="131">
        <f>'NB vs PL'!M18</f>
        <v>87285711.850505352</v>
      </c>
      <c r="N69" s="137">
        <f>'NB vs PL'!N18</f>
        <v>0.13356622413125893</v>
      </c>
      <c r="O69" s="141">
        <f>'NB vs PL'!O18</f>
        <v>389727289.02437973</v>
      </c>
      <c r="P69" s="130">
        <f>'NB vs PL'!P18</f>
        <v>2332362.4328790307</v>
      </c>
      <c r="Q69" s="137">
        <f>'NB vs PL'!Q18</f>
        <v>6.0206323644977798E-3</v>
      </c>
    </row>
    <row r="70" spans="2:17">
      <c r="B70" s="421" t="s">
        <v>56</v>
      </c>
      <c r="C70" s="162" t="s">
        <v>63</v>
      </c>
      <c r="D70" s="127">
        <f>Package!D31</f>
        <v>1171150882.0605879</v>
      </c>
      <c r="E70" s="121">
        <f>Package!E31</f>
        <v>50788900.792691231</v>
      </c>
      <c r="F70" s="123">
        <f>Package!F31</f>
        <v>4.5332581470869084E-2</v>
      </c>
      <c r="G70" s="124">
        <f>Package!G31</f>
        <v>50.51207199638452</v>
      </c>
      <c r="H70" s="125">
        <f>Package!H31</f>
        <v>-1.4786899188566309</v>
      </c>
      <c r="I70" s="195">
        <f>Package!I31</f>
        <v>3.3632125418056922</v>
      </c>
      <c r="J70" s="196">
        <f>Package!J31</f>
        <v>9.4536587725740695E-2</v>
      </c>
      <c r="K70" s="123">
        <f>Package!K31</f>
        <v>2.8921982189069679E-2</v>
      </c>
      <c r="L70" s="126">
        <f>Package!L31</f>
        <v>3938829334.8929682</v>
      </c>
      <c r="M70" s="122">
        <f>Package!M31</f>
        <v>276729066.85722113</v>
      </c>
      <c r="N70" s="123">
        <f>Package!N31</f>
        <v>7.5565671773823714E-2</v>
      </c>
      <c r="O70" s="127">
        <f>Package!O31</f>
        <v>2180763333.2337847</v>
      </c>
      <c r="P70" s="121">
        <f>Package!P31</f>
        <v>100882662.45550251</v>
      </c>
      <c r="Q70" s="123">
        <f>Package!Q31</f>
        <v>4.8504062695939508E-2</v>
      </c>
    </row>
    <row r="71" spans="2:17">
      <c r="B71" s="422"/>
      <c r="C71" s="163" t="s">
        <v>64</v>
      </c>
      <c r="D71" s="88">
        <f>Package!D32</f>
        <v>795066037.24683702</v>
      </c>
      <c r="E71" s="87">
        <f>Package!E32</f>
        <v>93570826.813234568</v>
      </c>
      <c r="F71" s="89">
        <f>Package!F32</f>
        <v>0.13338769163569533</v>
      </c>
      <c r="G71" s="106">
        <f>Package!G32</f>
        <v>34.291425238592545</v>
      </c>
      <c r="H71" s="92">
        <f>Package!H32</f>
        <v>1.7383119768756217</v>
      </c>
      <c r="I71" s="191">
        <f>Package!I32</f>
        <v>2.623441448366135</v>
      </c>
      <c r="J71" s="192">
        <f>Package!J32</f>
        <v>6.455426298183653E-2</v>
      </c>
      <c r="K71" s="89">
        <f>Package!K32</f>
        <v>2.5227475189431477E-2</v>
      </c>
      <c r="L71" s="90">
        <f>Package!L32</f>
        <v>2085809196.3015656</v>
      </c>
      <c r="M71" s="91">
        <f>Package!M32</f>
        <v>290762091.7145586</v>
      </c>
      <c r="N71" s="89">
        <f>Package!N32</f>
        <v>0.16198020150644196</v>
      </c>
      <c r="O71" s="88">
        <f>Package!O32</f>
        <v>416135533.30421871</v>
      </c>
      <c r="P71" s="87">
        <f>Package!P32</f>
        <v>48880503.286738217</v>
      </c>
      <c r="Q71" s="89">
        <f>Package!Q32</f>
        <v>0.13309689259916091</v>
      </c>
    </row>
    <row r="72" spans="2:17">
      <c r="B72" s="422"/>
      <c r="C72" s="163" t="s">
        <v>65</v>
      </c>
      <c r="D72" s="88">
        <f>Package!D33</f>
        <v>66622768.966081187</v>
      </c>
      <c r="E72" s="87">
        <f>Package!E33</f>
        <v>-1283007.1883265674</v>
      </c>
      <c r="F72" s="89">
        <f>Package!F33</f>
        <v>-1.8893933049365309E-2</v>
      </c>
      <c r="G72" s="106">
        <f>Package!G33</f>
        <v>2.873459051400935</v>
      </c>
      <c r="H72" s="92">
        <f>Package!H33</f>
        <v>-0.27773056386795414</v>
      </c>
      <c r="I72" s="191">
        <f>Package!I33</f>
        <v>2.784717839447763</v>
      </c>
      <c r="J72" s="192">
        <f>Package!J33</f>
        <v>-8.8729576917003783E-3</v>
      </c>
      <c r="K72" s="89">
        <f>Package!K33</f>
        <v>-3.1761837491682634E-3</v>
      </c>
      <c r="L72" s="90">
        <f>Package!L33</f>
        <v>185525613.25325307</v>
      </c>
      <c r="M72" s="91">
        <f>Package!M33</f>
        <v>-4175338.0843128562</v>
      </c>
      <c r="N72" s="89">
        <f>Package!N33</f>
        <v>-2.2010106195424366E-2</v>
      </c>
      <c r="O72" s="88">
        <f>Package!O33</f>
        <v>50093098.458803594</v>
      </c>
      <c r="P72" s="87">
        <f>Package!P33</f>
        <v>561842.48240707815</v>
      </c>
      <c r="Q72" s="89">
        <f>Package!Q33</f>
        <v>1.1343190705174465E-2</v>
      </c>
    </row>
    <row r="73" spans="2:17" ht="15" thickBot="1">
      <c r="B73" s="423"/>
      <c r="C73" s="164" t="s">
        <v>66</v>
      </c>
      <c r="D73" s="155">
        <f>Package!D34</f>
        <v>242885604.25432697</v>
      </c>
      <c r="E73" s="149">
        <f>Package!E34</f>
        <v>22265570.050912261</v>
      </c>
      <c r="F73" s="151">
        <f>Package!F34</f>
        <v>0.10092270237970817</v>
      </c>
      <c r="G73" s="152">
        <f>Package!G34</f>
        <v>10.475725473897752</v>
      </c>
      <c r="H73" s="153">
        <f>Package!H34</f>
        <v>0.23778107398029036</v>
      </c>
      <c r="I73" s="193">
        <f>Package!I34</f>
        <v>3.2277794803899398</v>
      </c>
      <c r="J73" s="194">
        <f>Package!J34</f>
        <v>0.14047986953387026</v>
      </c>
      <c r="K73" s="151">
        <f>Package!K34</f>
        <v>4.5502506151295419E-2</v>
      </c>
      <c r="L73" s="154">
        <f>Package!L34</f>
        <v>783981169.49422801</v>
      </c>
      <c r="M73" s="150">
        <f>Package!M34</f>
        <v>102861023.75097299</v>
      </c>
      <c r="N73" s="151">
        <f>Package!N34</f>
        <v>0.15101744441684148</v>
      </c>
      <c r="O73" s="155">
        <f>Package!O34</f>
        <v>249125911.21642029</v>
      </c>
      <c r="P73" s="149">
        <f>Package!P34</f>
        <v>33581289.23890093</v>
      </c>
      <c r="Q73" s="151">
        <f>Package!Q34</f>
        <v>0.15579738863725096</v>
      </c>
    </row>
    <row r="74" spans="2:17">
      <c r="B74" s="424" t="s">
        <v>74</v>
      </c>
      <c r="C74" s="168" t="s">
        <v>75</v>
      </c>
      <c r="D74" s="127">
        <f>Flavor!D94</f>
        <v>228781232.75181234</v>
      </c>
      <c r="E74" s="121">
        <f>Flavor!E94</f>
        <v>6204408.7820243239</v>
      </c>
      <c r="F74" s="123">
        <f>Flavor!F94</f>
        <v>2.787535859019398E-2</v>
      </c>
      <c r="G74" s="124">
        <f>Flavor!G94</f>
        <v>9.8673999031179509</v>
      </c>
      <c r="H74" s="125">
        <f>Flavor!H94</f>
        <v>-0.46134996196404821</v>
      </c>
      <c r="I74" s="195">
        <f>Flavor!I94</f>
        <v>3.1022134269773156</v>
      </c>
      <c r="J74" s="196">
        <f>Flavor!J94</f>
        <v>2.9087664247347877E-2</v>
      </c>
      <c r="K74" s="123">
        <f>Flavor!K94</f>
        <v>9.4651721059109094E-3</v>
      </c>
      <c r="L74" s="126">
        <f>Flavor!L94</f>
        <v>709728212.0830946</v>
      </c>
      <c r="M74" s="122">
        <f>Flavor!M94</f>
        <v>25721640.154926062</v>
      </c>
      <c r="N74" s="123">
        <f>Flavor!N94</f>
        <v>3.7604375762675037E-2</v>
      </c>
      <c r="O74" s="127">
        <f>Flavor!O94</f>
        <v>309948013.91700953</v>
      </c>
      <c r="P74" s="121">
        <f>Flavor!P94</f>
        <v>-433684.31956356764</v>
      </c>
      <c r="Q74" s="123">
        <f>Flavor!Q94</f>
        <v>-1.397261249704914E-3</v>
      </c>
    </row>
    <row r="75" spans="2:17">
      <c r="B75" s="422"/>
      <c r="C75" s="163" t="s">
        <v>76</v>
      </c>
      <c r="D75" s="88">
        <f>Flavor!D95</f>
        <v>290593876.05896831</v>
      </c>
      <c r="E75" s="87">
        <f>Flavor!E95</f>
        <v>5398139.9417014718</v>
      </c>
      <c r="F75" s="89">
        <f>Flavor!F95</f>
        <v>1.8927842383596731E-2</v>
      </c>
      <c r="G75" s="106">
        <f>Flavor!G95</f>
        <v>12.533396861190832</v>
      </c>
      <c r="H75" s="92">
        <f>Flavor!H95</f>
        <v>-0.70120397641939824</v>
      </c>
      <c r="I75" s="191">
        <f>Flavor!I95</f>
        <v>2.9319569080593957</v>
      </c>
      <c r="J75" s="192">
        <f>Flavor!J95</f>
        <v>9.4729256329347589E-2</v>
      </c>
      <c r="K75" s="89">
        <f>Flavor!K95</f>
        <v>3.338796457576635E-2</v>
      </c>
      <c r="L75" s="90">
        <f>Flavor!L95</f>
        <v>852008722.35084796</v>
      </c>
      <c r="M75" s="91">
        <f>Flavor!M95</f>
        <v>42843493.68343246</v>
      </c>
      <c r="N75" s="89">
        <f>Flavor!N95</f>
        <v>5.2947769090362216E-2</v>
      </c>
      <c r="O75" s="88">
        <f>Flavor!O95</f>
        <v>312057169.60373974</v>
      </c>
      <c r="P75" s="87">
        <f>Flavor!P95</f>
        <v>20843535.33159101</v>
      </c>
      <c r="Q75" s="89">
        <f>Flavor!Q95</f>
        <v>7.1574723428340717E-2</v>
      </c>
    </row>
    <row r="76" spans="2:17">
      <c r="B76" s="422"/>
      <c r="C76" s="163" t="s">
        <v>77</v>
      </c>
      <c r="D76" s="88">
        <f>Flavor!D96</f>
        <v>428126077.31454176</v>
      </c>
      <c r="E76" s="87">
        <f>Flavor!E96</f>
        <v>36830846.107190132</v>
      </c>
      <c r="F76" s="89">
        <f>Flavor!F96</f>
        <v>9.4125466322570808E-2</v>
      </c>
      <c r="G76" s="106">
        <f>Flavor!G96</f>
        <v>18.465199977301516</v>
      </c>
      <c r="H76" s="92">
        <f>Flavor!H96</f>
        <v>0.30701758231524678</v>
      </c>
      <c r="I76" s="191">
        <f>Flavor!I96</f>
        <v>3.0805453556305604</v>
      </c>
      <c r="J76" s="192">
        <f>Flavor!J96</f>
        <v>6.3722536841410271E-2</v>
      </c>
      <c r="K76" s="89">
        <f>Flavor!K96</f>
        <v>2.1122399513998084E-2</v>
      </c>
      <c r="L76" s="90">
        <f>Flavor!L96</f>
        <v>1318861799.0956419</v>
      </c>
      <c r="M76" s="91">
        <f>Flavor!M96</f>
        <v>138393416.70592713</v>
      </c>
      <c r="N76" s="89">
        <f>Flavor!N96</f>
        <v>0.11723602154067565</v>
      </c>
      <c r="O76" s="88">
        <f>Flavor!O96</f>
        <v>408597022.19301641</v>
      </c>
      <c r="P76" s="87">
        <f>Flavor!P96</f>
        <v>30975346.051700115</v>
      </c>
      <c r="Q76" s="89">
        <f>Flavor!Q96</f>
        <v>8.2027457661377201E-2</v>
      </c>
    </row>
    <row r="77" spans="2:17">
      <c r="B77" s="422"/>
      <c r="C77" s="163" t="s">
        <v>78</v>
      </c>
      <c r="D77" s="88">
        <f>Flavor!D97</f>
        <v>56736353.534205407</v>
      </c>
      <c r="E77" s="87">
        <f>Flavor!E97</f>
        <v>6735330.7829704583</v>
      </c>
      <c r="F77" s="89">
        <f>Flavor!F97</f>
        <v>0.13470386028861991</v>
      </c>
      <c r="G77" s="106">
        <f>Flavor!G97</f>
        <v>2.4470551304967096</v>
      </c>
      <c r="H77" s="92">
        <f>Flavor!H97</f>
        <v>0.12674141685561091</v>
      </c>
      <c r="I77" s="191">
        <f>Flavor!I97</f>
        <v>3.5521035990553558</v>
      </c>
      <c r="J77" s="192">
        <f>Flavor!J97</f>
        <v>8.2799850538588959E-2</v>
      </c>
      <c r="K77" s="89">
        <f>Flavor!K97</f>
        <v>2.3866417166265256E-2</v>
      </c>
      <c r="L77" s="90">
        <f>Flavor!L97</f>
        <v>201533405.58612809</v>
      </c>
      <c r="M77" s="91">
        <f>Flavor!M97</f>
        <v>28064669.925596535</v>
      </c>
      <c r="N77" s="89">
        <f>Flavor!N97</f>
        <v>0.16178517597843969</v>
      </c>
      <c r="O77" s="88">
        <f>Flavor!O97</f>
        <v>79121729.265782401</v>
      </c>
      <c r="P77" s="87">
        <f>Flavor!P97</f>
        <v>10429789.942938924</v>
      </c>
      <c r="Q77" s="89">
        <f>Flavor!Q97</f>
        <v>0.15183426244410167</v>
      </c>
    </row>
    <row r="78" spans="2:17">
      <c r="B78" s="422"/>
      <c r="C78" s="163" t="s">
        <v>79</v>
      </c>
      <c r="D78" s="88">
        <f>Flavor!D98</f>
        <v>447209835.09331661</v>
      </c>
      <c r="E78" s="87">
        <f>Flavor!E98</f>
        <v>59132363.620655298</v>
      </c>
      <c r="F78" s="89">
        <f>Flavor!F98</f>
        <v>0.15237257498164503</v>
      </c>
      <c r="G78" s="106">
        <f>Flavor!G98</f>
        <v>19.288287900171877</v>
      </c>
      <c r="H78" s="92">
        <f>Flavor!H98</f>
        <v>1.2794266916091352</v>
      </c>
      <c r="I78" s="191">
        <f>Flavor!I98</f>
        <v>2.8636864028095563</v>
      </c>
      <c r="J78" s="192">
        <f>Flavor!J98</f>
        <v>5.7834994299191145E-2</v>
      </c>
      <c r="K78" s="89">
        <f>Flavor!K98</f>
        <v>2.0612279796347416E-2</v>
      </c>
      <c r="L78" s="90">
        <f>Flavor!L98</f>
        <v>1280668723.9594347</v>
      </c>
      <c r="M78" s="91">
        <f>Flavor!M98</f>
        <v>191781004.01672697</v>
      </c>
      <c r="N78" s="89">
        <f>Flavor!N98</f>
        <v>0.1761256009268041</v>
      </c>
      <c r="O78" s="88">
        <f>Flavor!O98</f>
        <v>318537164.48837084</v>
      </c>
      <c r="P78" s="87">
        <f>Flavor!P98</f>
        <v>39955523.04048264</v>
      </c>
      <c r="Q78" s="89">
        <f>Flavor!Q98</f>
        <v>0.1434248245247588</v>
      </c>
    </row>
    <row r="79" spans="2:17">
      <c r="B79" s="422"/>
      <c r="C79" s="163" t="s">
        <v>80</v>
      </c>
      <c r="D79" s="88">
        <f>Flavor!D99</f>
        <v>101990578.45222776</v>
      </c>
      <c r="E79" s="87">
        <f>Flavor!E99</f>
        <v>2940820.5488728136</v>
      </c>
      <c r="F79" s="89">
        <f>Flavor!F99</f>
        <v>2.9690335555814663E-2</v>
      </c>
      <c r="G79" s="106">
        <f>Flavor!G99</f>
        <v>4.3988827747519155</v>
      </c>
      <c r="H79" s="92">
        <f>Flavor!H99</f>
        <v>-0.19755343695155236</v>
      </c>
      <c r="I79" s="191">
        <f>Flavor!I99</f>
        <v>3.085699598464549</v>
      </c>
      <c r="J79" s="192">
        <f>Flavor!J99</f>
        <v>0.11921704861962734</v>
      </c>
      <c r="K79" s="89">
        <f>Flavor!K99</f>
        <v>4.0188016149247073E-2</v>
      </c>
      <c r="L79" s="90">
        <f>Flavor!L99</f>
        <v>314712286.97720629</v>
      </c>
      <c r="M79" s="91">
        <f>Flavor!M99</f>
        <v>20882908.590539753</v>
      </c>
      <c r="N79" s="89">
        <f>Flavor!N99</f>
        <v>7.1071547389855494E-2</v>
      </c>
      <c r="O79" s="88">
        <f>Flavor!O99</f>
        <v>204124988.71450266</v>
      </c>
      <c r="P79" s="87">
        <f>Flavor!P99</f>
        <v>10074061.82208389</v>
      </c>
      <c r="Q79" s="89">
        <f>Flavor!Q99</f>
        <v>5.1914525652685589E-2</v>
      </c>
    </row>
    <row r="80" spans="2:17">
      <c r="B80" s="422"/>
      <c r="C80" s="163" t="s">
        <v>81</v>
      </c>
      <c r="D80" s="88">
        <f>Flavor!D100</f>
        <v>11550059.013708018</v>
      </c>
      <c r="E80" s="87">
        <f>Flavor!E100</f>
        <v>1680041.2262432426</v>
      </c>
      <c r="F80" s="89">
        <f>Flavor!F100</f>
        <v>0.17021663612166399</v>
      </c>
      <c r="G80" s="106">
        <f>Flavor!G100</f>
        <v>0.49815734368607767</v>
      </c>
      <c r="H80" s="92">
        <f>Flavor!H100</f>
        <v>4.0135960002071758E-2</v>
      </c>
      <c r="I80" s="191">
        <f>Flavor!I100</f>
        <v>3.7637607405884466</v>
      </c>
      <c r="J80" s="192">
        <f>Flavor!J100</f>
        <v>0.25932657268352388</v>
      </c>
      <c r="K80" s="89">
        <f>Flavor!K100</f>
        <v>7.3999556064869285E-2</v>
      </c>
      <c r="L80" s="90">
        <f>Flavor!L100</f>
        <v>43471658.667273954</v>
      </c>
      <c r="M80" s="91">
        <f>Flavor!M100</f>
        <v>8882831.0950530469</v>
      </c>
      <c r="N80" s="89">
        <f>Flavor!N100</f>
        <v>0.25681214769439181</v>
      </c>
      <c r="O80" s="88">
        <f>Flavor!O100</f>
        <v>21278989.67263744</v>
      </c>
      <c r="P80" s="87">
        <f>Flavor!P100</f>
        <v>3468659.3311307952</v>
      </c>
      <c r="Q80" s="89">
        <f>Flavor!Q100</f>
        <v>0.19475547418944547</v>
      </c>
    </row>
    <row r="81" spans="2:17">
      <c r="B81" s="422"/>
      <c r="C81" s="163" t="s">
        <v>82</v>
      </c>
      <c r="D81" s="88">
        <f>Flavor!D101</f>
        <v>71561293.528560221</v>
      </c>
      <c r="E81" s="87">
        <f>Flavor!E101</f>
        <v>-2452217.6433357447</v>
      </c>
      <c r="F81" s="89">
        <f>Flavor!F101</f>
        <v>-3.3132026903040485E-2</v>
      </c>
      <c r="G81" s="106">
        <f>Flavor!G101</f>
        <v>3.0864590261069682</v>
      </c>
      <c r="H81" s="92">
        <f>Flavor!H101</f>
        <v>-0.34816201797232083</v>
      </c>
      <c r="I81" s="191">
        <f>Flavor!I101</f>
        <v>3.3131945040946689</v>
      </c>
      <c r="J81" s="192">
        <f>Flavor!J101</f>
        <v>7.3674930309446829E-2</v>
      </c>
      <c r="K81" s="89">
        <f>Flavor!K101</f>
        <v>2.2742548279577529E-2</v>
      </c>
      <c r="L81" s="90">
        <f>Flavor!L101</f>
        <v>237096484.42473111</v>
      </c>
      <c r="M81" s="91">
        <f>Flavor!M101</f>
        <v>-2671733.7411970794</v>
      </c>
      <c r="N81" s="89">
        <f>Flavor!N101</f>
        <v>-1.1142985344905654E-2</v>
      </c>
      <c r="O81" s="88">
        <f>Flavor!O101</f>
        <v>144254779.26367995</v>
      </c>
      <c r="P81" s="87">
        <f>Flavor!P101</f>
        <v>-9134302.5587833524</v>
      </c>
      <c r="Q81" s="89">
        <f>Flavor!Q101</f>
        <v>-5.9549887451283152E-2</v>
      </c>
    </row>
    <row r="82" spans="2:17">
      <c r="B82" s="422"/>
      <c r="C82" s="163" t="s">
        <v>83</v>
      </c>
      <c r="D82" s="88">
        <f>Flavor!D102</f>
        <v>26032362.732487541</v>
      </c>
      <c r="E82" s="87">
        <f>Flavor!E102</f>
        <v>-1886576.7234878577</v>
      </c>
      <c r="F82" s="89">
        <f>Flavor!F102</f>
        <v>-6.7573366333013765E-2</v>
      </c>
      <c r="G82" s="106">
        <f>Flavor!G102</f>
        <v>1.122783238881923</v>
      </c>
      <c r="H82" s="92">
        <f>Flavor!H102</f>
        <v>-0.17280422164487774</v>
      </c>
      <c r="I82" s="191">
        <f>Flavor!I102</f>
        <v>2.6512170804425739</v>
      </c>
      <c r="J82" s="192">
        <f>Flavor!J102</f>
        <v>4.3536338174413824E-2</v>
      </c>
      <c r="K82" s="89">
        <f>Flavor!K102</f>
        <v>1.6695424968528137E-2</v>
      </c>
      <c r="L82" s="90">
        <f>Flavor!L102</f>
        <v>69017444.720647678</v>
      </c>
      <c r="M82" s="91">
        <f>Flavor!M102</f>
        <v>-3786236.043250069</v>
      </c>
      <c r="N82" s="89">
        <f>Flavor!N102</f>
        <v>-5.200610743196938E-2</v>
      </c>
      <c r="O82" s="88">
        <f>Flavor!O102</f>
        <v>25133553.415064093</v>
      </c>
      <c r="P82" s="87">
        <f>Flavor!P102</f>
        <v>-915012.21611172706</v>
      </c>
      <c r="Q82" s="89">
        <f>Flavor!Q102</f>
        <v>-3.512716320228431E-2</v>
      </c>
    </row>
    <row r="83" spans="2:17">
      <c r="B83" s="422"/>
      <c r="C83" s="163" t="s">
        <v>84</v>
      </c>
      <c r="D83" s="88">
        <f>Flavor!D103</f>
        <v>37417645.87318752</v>
      </c>
      <c r="E83" s="87">
        <f>Flavor!E103</f>
        <v>-1075666.2753704339</v>
      </c>
      <c r="F83" s="89">
        <f>Flavor!F103</f>
        <v>-2.7944237981369208E-2</v>
      </c>
      <c r="G83" s="106">
        <f>Flavor!G103</f>
        <v>1.6138337521090549</v>
      </c>
      <c r="H83" s="92">
        <f>Flavor!H103</f>
        <v>-0.1724609104248338</v>
      </c>
      <c r="I83" s="191">
        <f>Flavor!I103</f>
        <v>3.2137029790201201</v>
      </c>
      <c r="J83" s="192">
        <f>Flavor!J103</f>
        <v>3.2796906573874463E-2</v>
      </c>
      <c r="K83" s="89">
        <f>Flavor!K103</f>
        <v>1.0310554862958374E-2</v>
      </c>
      <c r="L83" s="90">
        <f>Flavor!L103</f>
        <v>120249200.01058264</v>
      </c>
      <c r="M83" s="91">
        <f>Flavor!M103</f>
        <v>-2194410.3513341993</v>
      </c>
      <c r="N83" s="89">
        <f>Flavor!N103</f>
        <v>-1.7921803717221314E-2</v>
      </c>
      <c r="O83" s="88">
        <f>Flavor!O103</f>
        <v>78310399.402561143</v>
      </c>
      <c r="P83" s="87">
        <f>Flavor!P103</f>
        <v>-4460909.4678921998</v>
      </c>
      <c r="Q83" s="89">
        <f>Flavor!Q103</f>
        <v>-5.3894393223550906E-2</v>
      </c>
    </row>
    <row r="84" spans="2:17">
      <c r="B84" s="422"/>
      <c r="C84" s="163" t="s">
        <v>85</v>
      </c>
      <c r="D84" s="88">
        <f>Flavor!D104</f>
        <v>8253097.3911674563</v>
      </c>
      <c r="E84" s="87">
        <f>Flavor!E104</f>
        <v>2785419.553474159</v>
      </c>
      <c r="F84" s="89">
        <f>Flavor!F104</f>
        <v>0.50943373698280492</v>
      </c>
      <c r="G84" s="106">
        <f>Flavor!G104</f>
        <v>0.35595844737130716</v>
      </c>
      <c r="H84" s="92">
        <f>Flavor!H104</f>
        <v>0.10222908004035741</v>
      </c>
      <c r="I84" s="191">
        <f>Flavor!I104</f>
        <v>3.437687046376245</v>
      </c>
      <c r="J84" s="192">
        <f>Flavor!J104</f>
        <v>0.17609490624528146</v>
      </c>
      <c r="K84" s="89">
        <f>Flavor!K104</f>
        <v>5.3990474185472703E-2</v>
      </c>
      <c r="L84" s="90">
        <f>Flavor!L104</f>
        <v>28371565.994097944</v>
      </c>
      <c r="M84" s="91">
        <f>Flavor!M104</f>
        <v>10538230.933909222</v>
      </c>
      <c r="N84" s="89">
        <f>Flavor!N104</f>
        <v>0.59092878019405648</v>
      </c>
      <c r="O84" s="88">
        <f>Flavor!O104</f>
        <v>13816425.185111692</v>
      </c>
      <c r="P84" s="87">
        <f>Flavor!P104</f>
        <v>5843041.614484896</v>
      </c>
      <c r="Q84" s="89">
        <f>Flavor!Q104</f>
        <v>0.73281832771850064</v>
      </c>
    </row>
    <row r="85" spans="2:17">
      <c r="B85" s="422"/>
      <c r="C85" s="163" t="s">
        <v>86</v>
      </c>
      <c r="D85" s="88">
        <f>Flavor!D105</f>
        <v>28739379.438452061</v>
      </c>
      <c r="E85" s="87">
        <f>Flavor!E105</f>
        <v>1216597.3586175367</v>
      </c>
      <c r="F85" s="89">
        <f>Flavor!F105</f>
        <v>4.4203284213368714E-2</v>
      </c>
      <c r="G85" s="106">
        <f>Flavor!G105</f>
        <v>1.2395376424703939</v>
      </c>
      <c r="H85" s="92">
        <f>Flavor!H105</f>
        <v>-3.7666006245336447E-2</v>
      </c>
      <c r="I85" s="191">
        <f>Flavor!I105</f>
        <v>2.9489288220432512</v>
      </c>
      <c r="J85" s="192">
        <f>Flavor!J105</f>
        <v>0.11982339885480631</v>
      </c>
      <c r="K85" s="89">
        <f>Flavor!K105</f>
        <v>4.2353811870242543E-2</v>
      </c>
      <c r="L85" s="90">
        <f>Flavor!L105</f>
        <v>84750384.353688478</v>
      </c>
      <c r="M85" s="91">
        <f>Flavor!M105</f>
        <v>6885532.3103948832</v>
      </c>
      <c r="N85" s="89">
        <f>Flavor!N105</f>
        <v>8.8429273667231301E-2</v>
      </c>
      <c r="O85" s="88">
        <f>Flavor!O105</f>
        <v>50250751.436126508</v>
      </c>
      <c r="P85" s="87">
        <f>Flavor!P105</f>
        <v>3196972.6261145324</v>
      </c>
      <c r="Q85" s="89">
        <f>Flavor!Q105</f>
        <v>6.7942951808884031E-2</v>
      </c>
    </row>
    <row r="86" spans="2:17" ht="15" thickBot="1">
      <c r="B86" s="425"/>
      <c r="C86" s="169" t="s">
        <v>87</v>
      </c>
      <c r="D86" s="155">
        <f>Flavor!D106</f>
        <v>17892902.599474289</v>
      </c>
      <c r="E86" s="149">
        <f>Flavor!E106</f>
        <v>3521105.2243312616</v>
      </c>
      <c r="F86" s="151">
        <f>Flavor!F106</f>
        <v>0.24500103448586366</v>
      </c>
      <c r="G86" s="152">
        <f>Flavor!G106</f>
        <v>0.77172599890693139</v>
      </c>
      <c r="H86" s="153">
        <f>Flavor!H106</f>
        <v>0.1047980701498763</v>
      </c>
      <c r="I86" s="193">
        <f>Flavor!I106</f>
        <v>2.8985421462204819</v>
      </c>
      <c r="J86" s="194">
        <f>Flavor!J106</f>
        <v>0.30828466683865585</v>
      </c>
      <c r="K86" s="151">
        <f>Flavor!K106</f>
        <v>0.11901699707174634</v>
      </c>
      <c r="L86" s="154">
        <f>Flavor!L106</f>
        <v>51863332.30279424</v>
      </c>
      <c r="M86" s="150">
        <f>Flavor!M106</f>
        <v>14636676.659669921</v>
      </c>
      <c r="N86" s="151">
        <f>Flavor!N106</f>
        <v>0.39317731896158881</v>
      </c>
      <c r="O86" s="155">
        <f>Flavor!O106</f>
        <v>43081991.681585297</v>
      </c>
      <c r="P86" s="149">
        <f>Flavor!P106</f>
        <v>10105862.262551323</v>
      </c>
      <c r="Q86" s="151">
        <f>Flavor!Q106</f>
        <v>0.30645992845716369</v>
      </c>
    </row>
    <row r="87" spans="2:17">
      <c r="B87" s="421" t="s">
        <v>88</v>
      </c>
      <c r="C87" s="241" t="s">
        <v>137</v>
      </c>
      <c r="D87" s="127">
        <f>Fat!D31</f>
        <v>571053472.04036939</v>
      </c>
      <c r="E87" s="121">
        <f>Fat!E31</f>
        <v>61039273.83775264</v>
      </c>
      <c r="F87" s="123">
        <f>Fat!F31</f>
        <v>0.11968151877509724</v>
      </c>
      <c r="G87" s="124">
        <f>Fat!G31</f>
        <v>24.629699328524456</v>
      </c>
      <c r="H87" s="125">
        <f>Fat!H31</f>
        <v>0.96232468043342934</v>
      </c>
      <c r="I87" s="195">
        <f>Fat!I31</f>
        <v>3.3890726453814883</v>
      </c>
      <c r="J87" s="196">
        <f>Fat!J31</f>
        <v>8.7180985406502209E-2</v>
      </c>
      <c r="K87" s="123">
        <f>Fat!K31</f>
        <v>2.6403345228826394E-2</v>
      </c>
      <c r="L87" s="126">
        <f>Fat!L31</f>
        <v>1935341701.1421385</v>
      </c>
      <c r="M87" s="122">
        <f>Fat!M31</f>
        <v>251330073.62808871</v>
      </c>
      <c r="N87" s="123">
        <f>Fat!N31</f>
        <v>0.14924485646165281</v>
      </c>
      <c r="O87" s="127">
        <f>Fat!O31</f>
        <v>683084307.55431092</v>
      </c>
      <c r="P87" s="121">
        <f>Fat!P31</f>
        <v>79041385.511805892</v>
      </c>
      <c r="Q87" s="123">
        <f>Fat!Q31</f>
        <v>0.1308539221758217</v>
      </c>
    </row>
    <row r="88" spans="2:17">
      <c r="B88" s="422"/>
      <c r="C88" s="242" t="s">
        <v>90</v>
      </c>
      <c r="D88" s="88">
        <f>Fat!D32</f>
        <v>59964350.291080579</v>
      </c>
      <c r="E88" s="87">
        <f>Fat!E32</f>
        <v>9777791.8311867639</v>
      </c>
      <c r="F88" s="89">
        <f>Fat!F32</f>
        <v>0.19482889704422765</v>
      </c>
      <c r="G88" s="106">
        <f>Fat!G32</f>
        <v>2.5862795524605899</v>
      </c>
      <c r="H88" s="92">
        <f>Fat!H32</f>
        <v>0.25735599395065556</v>
      </c>
      <c r="I88" s="191">
        <f>Fat!I32</f>
        <v>3.7154790087859939</v>
      </c>
      <c r="J88" s="192">
        <f>Fat!J32</f>
        <v>0.17893080402291472</v>
      </c>
      <c r="K88" s="89">
        <f>Fat!K32</f>
        <v>5.0594758974846686E-2</v>
      </c>
      <c r="L88" s="90">
        <f>Fat!L32</f>
        <v>222796284.78200018</v>
      </c>
      <c r="M88" s="91">
        <f>Fat!M32</f>
        <v>45309101.55742538</v>
      </c>
      <c r="N88" s="89">
        <f>Fat!N32</f>
        <v>0.25528097710636211</v>
      </c>
      <c r="O88" s="88">
        <f>Fat!O32</f>
        <v>95518757.070626244</v>
      </c>
      <c r="P88" s="87">
        <f>Fat!P32</f>
        <v>24506978.220821813</v>
      </c>
      <c r="Q88" s="89">
        <f>Fat!Q32</f>
        <v>0.34511145358935486</v>
      </c>
    </row>
    <row r="89" spans="2:17">
      <c r="B89" s="422"/>
      <c r="C89" s="242" t="s">
        <v>53</v>
      </c>
      <c r="D89" s="88">
        <f>Fat!D33</f>
        <v>871982005.09949923</v>
      </c>
      <c r="E89" s="87">
        <f>Fat!E33</f>
        <v>31646054.739068866</v>
      </c>
      <c r="F89" s="89">
        <f>Fat!F33</f>
        <v>3.7658813389449167E-2</v>
      </c>
      <c r="G89" s="106">
        <f>Fat!G33</f>
        <v>37.608832897466911</v>
      </c>
      <c r="H89" s="92">
        <f>Fat!H33</f>
        <v>-1.3872300308413585</v>
      </c>
      <c r="I89" s="191">
        <f>Fat!I33</f>
        <v>2.9397005593804897</v>
      </c>
      <c r="J89" s="192">
        <f>Fat!J33</f>
        <v>3.0936442496614536E-2</v>
      </c>
      <c r="K89" s="89">
        <f>Fat!K33</f>
        <v>1.063559685608209E-2</v>
      </c>
      <c r="L89" s="90">
        <f>Fat!L33</f>
        <v>2563365988.1607189</v>
      </c>
      <c r="M89" s="91">
        <f>Fat!M33</f>
        <v>119026929.62478971</v>
      </c>
      <c r="N89" s="89">
        <f>Fat!N33</f>
        <v>4.869493420281986E-2</v>
      </c>
      <c r="O89" s="88">
        <f>Fat!O33</f>
        <v>1251696210.2668438</v>
      </c>
      <c r="P89" s="87">
        <f>Fat!P33</f>
        <v>48220675.438960552</v>
      </c>
      <c r="Q89" s="89">
        <f>Fat!Q33</f>
        <v>4.006784852993036E-2</v>
      </c>
    </row>
    <row r="90" spans="2:17" ht="15" thickBot="1">
      <c r="B90" s="423"/>
      <c r="C90" s="243" t="s">
        <v>15</v>
      </c>
      <c r="D90" s="120">
        <f>Fat!D34</f>
        <v>814816087.38017142</v>
      </c>
      <c r="E90" s="114">
        <f>Fat!E34</f>
        <v>61652587.956674933</v>
      </c>
      <c r="F90" s="116">
        <f>Fat!F34</f>
        <v>8.1858172898535919E-2</v>
      </c>
      <c r="G90" s="117">
        <f>Fat!G34</f>
        <v>35.143250540992454</v>
      </c>
      <c r="H90" s="118">
        <f>Fat!H34</f>
        <v>0.19245353388331665</v>
      </c>
      <c r="I90" s="203">
        <f>Fat!I34</f>
        <v>3.0974757557177752</v>
      </c>
      <c r="J90" s="204">
        <f>Fat!J34</f>
        <v>7.9227048558728086E-2</v>
      </c>
      <c r="K90" s="116">
        <f>Fat!K34</f>
        <v>2.6249343989051595E-2</v>
      </c>
      <c r="L90" s="119">
        <f>Fat!L34</f>
        <v>2523873076.0288973</v>
      </c>
      <c r="M90" s="115">
        <f>Fat!M34</f>
        <v>250638317.61454535</v>
      </c>
      <c r="N90" s="116">
        <f>Fat!N34</f>
        <v>0.1102562402263165</v>
      </c>
      <c r="O90" s="120">
        <f>Fat!O34</f>
        <v>950393546.8187952</v>
      </c>
      <c r="P90" s="114">
        <f>Fat!P34</f>
        <v>31842010.398078322</v>
      </c>
      <c r="Q90" s="116">
        <f>Fat!Q34</f>
        <v>3.466545875276178E-2</v>
      </c>
    </row>
    <row r="91" spans="2:17" ht="15" hidden="1" thickBot="1">
      <c r="B91" s="424" t="s">
        <v>91</v>
      </c>
      <c r="C91" s="166" t="s">
        <v>92</v>
      </c>
      <c r="D91" s="136">
        <f>Organic!D10</f>
        <v>137510950.63032156</v>
      </c>
      <c r="E91" s="128">
        <f>Organic!E10</f>
        <v>9219280.7352036089</v>
      </c>
      <c r="F91" s="132">
        <f>Organic!F10</f>
        <v>7.1861881155188254E-2</v>
      </c>
      <c r="G91" s="133">
        <f>Organic!G10</f>
        <v>5.9308865705748888</v>
      </c>
      <c r="H91" s="134">
        <f>Organic!H10</f>
        <v>-2.2530072211819352E-2</v>
      </c>
      <c r="I91" s="199">
        <f>Organic!I10</f>
        <v>3.5466842159997212</v>
      </c>
      <c r="J91" s="200">
        <f>Organic!J10</f>
        <v>6.6767204198014074E-2</v>
      </c>
      <c r="K91" s="132">
        <f>Organic!K10</f>
        <v>1.9186435760272839E-2</v>
      </c>
      <c r="L91" s="135">
        <f>Organic!L10</f>
        <v>487707918.12767839</v>
      </c>
      <c r="M91" s="129">
        <f>Organic!M10</f>
        <v>41263553.587208509</v>
      </c>
      <c r="N91" s="132">
        <f>Organic!N10</f>
        <v>9.2427090281857499E-2</v>
      </c>
      <c r="O91" s="136">
        <f>Organic!O10</f>
        <v>103313756.85185479</v>
      </c>
      <c r="P91" s="128">
        <f>Organic!P10</f>
        <v>7311804.966374442</v>
      </c>
      <c r="Q91" s="132">
        <f>Organic!Q10</f>
        <v>7.6163086507830727E-2</v>
      </c>
    </row>
    <row r="92" spans="2:17" hidden="1">
      <c r="B92" s="422"/>
      <c r="C92" s="170" t="s">
        <v>93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5" t="e">
        <f>#REF!</f>
        <v>#REF!</v>
      </c>
      <c r="J92" s="206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" hidden="1" thickBot="1">
      <c r="B93" s="425"/>
      <c r="C93" s="167" t="s">
        <v>94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1" t="e">
        <f>#REF!</f>
        <v>#REF!</v>
      </c>
      <c r="J93" s="202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421" t="s">
        <v>57</v>
      </c>
      <c r="C94" s="162" t="s">
        <v>95</v>
      </c>
      <c r="D94" s="127">
        <f>Size!D52</f>
        <v>588851811.75951469</v>
      </c>
      <c r="E94" s="121">
        <f>Size!E52</f>
        <v>16511393.572614074</v>
      </c>
      <c r="F94" s="123">
        <f>Size!F52</f>
        <v>2.8848903638362643E-2</v>
      </c>
      <c r="G94" s="124">
        <f>Size!G52</f>
        <v>25.397346803397856</v>
      </c>
      <c r="H94" s="125">
        <f>Size!H52</f>
        <v>-1.1622963422485384</v>
      </c>
      <c r="I94" s="195">
        <f>Size!I52</f>
        <v>3.6210134155268952</v>
      </c>
      <c r="J94" s="196">
        <f>Size!J52</f>
        <v>0.13928564847012614</v>
      </c>
      <c r="K94" s="123">
        <f>Size!K52</f>
        <v>4.0004749879646494E-2</v>
      </c>
      <c r="L94" s="126">
        <f>Size!L52</f>
        <v>2132240310.1385207</v>
      </c>
      <c r="M94" s="122">
        <f>Size!M52</f>
        <v>139506783.92830586</v>
      </c>
      <c r="N94" s="123">
        <f>Size!N52</f>
        <v>7.0007746692363926E-2</v>
      </c>
      <c r="O94" s="127">
        <f>Size!O52</f>
        <v>1751035299.9693818</v>
      </c>
      <c r="P94" s="121">
        <f>Size!P52</f>
        <v>58430608.399413109</v>
      </c>
      <c r="Q94" s="123">
        <f>Size!Q52</f>
        <v>3.4521119249182768E-2</v>
      </c>
    </row>
    <row r="95" spans="2:17">
      <c r="B95" s="422"/>
      <c r="C95" s="163" t="s">
        <v>96</v>
      </c>
      <c r="D95" s="88">
        <f>Size!D53</f>
        <v>265069651.672609</v>
      </c>
      <c r="E95" s="87">
        <f>Size!E53</f>
        <v>-7218778.8929233253</v>
      </c>
      <c r="F95" s="89">
        <f>Size!F53</f>
        <v>-2.6511515299898002E-2</v>
      </c>
      <c r="G95" s="106">
        <f>Size!G53</f>
        <v>11.432529774289756</v>
      </c>
      <c r="H95" s="92">
        <f>Size!H53</f>
        <v>-1.2031033536628595</v>
      </c>
      <c r="I95" s="191">
        <f>Size!I53</f>
        <v>3.3150377396727309</v>
      </c>
      <c r="J95" s="192">
        <f>Size!J53</f>
        <v>1.5502674471621347E-2</v>
      </c>
      <c r="K95" s="89">
        <f>Size!K53</f>
        <v>4.6984421032896179E-3</v>
      </c>
      <c r="L95" s="90">
        <f>Size!L53</f>
        <v>878715898.9366039</v>
      </c>
      <c r="M95" s="91">
        <f>Size!M53</f>
        <v>-19709325.562947631</v>
      </c>
      <c r="N95" s="89">
        <f>Size!N53</f>
        <v>-2.1937636016315421E-2</v>
      </c>
      <c r="O95" s="88">
        <f>Size!O53</f>
        <v>192474501.01822257</v>
      </c>
      <c r="P95" s="87">
        <f>Size!P53</f>
        <v>-5535169.8847151101</v>
      </c>
      <c r="Q95" s="89">
        <f>Size!Q53</f>
        <v>-2.7954038100635972E-2</v>
      </c>
    </row>
    <row r="96" spans="2:17">
      <c r="B96" s="422"/>
      <c r="C96" s="163" t="s">
        <v>97</v>
      </c>
      <c r="D96" s="88">
        <f>Size!D54</f>
        <v>432375335.68825459</v>
      </c>
      <c r="E96" s="87">
        <f>Size!E54</f>
        <v>27371681.46133858</v>
      </c>
      <c r="F96" s="89">
        <f>Size!F54</f>
        <v>6.7583788876143663E-2</v>
      </c>
      <c r="G96" s="106">
        <f>Size!G54</f>
        <v>18.648471704447861</v>
      </c>
      <c r="H96" s="92">
        <f>Size!H54</f>
        <v>-0.14585451669450578</v>
      </c>
      <c r="I96" s="191">
        <f>Size!I54</f>
        <v>3.1187192298254915</v>
      </c>
      <c r="J96" s="192">
        <f>Size!J54</f>
        <v>6.0933236529721047E-2</v>
      </c>
      <c r="K96" s="89">
        <f>Size!K54</f>
        <v>1.9927240383505528E-2</v>
      </c>
      <c r="L96" s="90">
        <f>Size!L54</f>
        <v>1348457273.9132118</v>
      </c>
      <c r="M96" s="91">
        <f>Size!M54</f>
        <v>110042772.78454471</v>
      </c>
      <c r="N96" s="89">
        <f>Size!N54</f>
        <v>8.8857787666612301E-2</v>
      </c>
      <c r="O96" s="88">
        <f>Size!O54</f>
        <v>290799553.16890621</v>
      </c>
      <c r="P96" s="87">
        <f>Size!P54</f>
        <v>20210899.199552894</v>
      </c>
      <c r="Q96" s="89">
        <f>Size!Q54</f>
        <v>7.4692337993750343E-2</v>
      </c>
    </row>
    <row r="97" spans="2:17">
      <c r="B97" s="422"/>
      <c r="C97" s="163" t="s">
        <v>98</v>
      </c>
      <c r="D97" s="88">
        <f>Size!D55</f>
        <v>705833698.01704621</v>
      </c>
      <c r="E97" s="87">
        <f>Size!E55</f>
        <v>85674495.823614001</v>
      </c>
      <c r="F97" s="89">
        <f>Size!F55</f>
        <v>0.13814919704584419</v>
      </c>
      <c r="G97" s="106">
        <f>Size!G55</f>
        <v>30.442808964956981</v>
      </c>
      <c r="H97" s="92">
        <f>Size!H55</f>
        <v>1.6641196039557897</v>
      </c>
      <c r="I97" s="191">
        <f>Size!I55</f>
        <v>2.5001943064476251</v>
      </c>
      <c r="J97" s="192">
        <f>Size!J55</f>
        <v>6.9456454807767187E-2</v>
      </c>
      <c r="K97" s="89">
        <f>Size!K55</f>
        <v>2.8574226859103508E-2</v>
      </c>
      <c r="L97" s="90">
        <f>Size!L55</f>
        <v>1764721393.0810914</v>
      </c>
      <c r="M97" s="91">
        <f>Size!M55</f>
        <v>257276946.26673985</v>
      </c>
      <c r="N97" s="89">
        <f>Size!N55</f>
        <v>0.17067093040173881</v>
      </c>
      <c r="O97" s="88">
        <f>Size!O55</f>
        <v>353311962.40410942</v>
      </c>
      <c r="P97" s="87">
        <f>Size!P55</f>
        <v>42944673.013345718</v>
      </c>
      <c r="Q97" s="89">
        <f>Size!Q55</f>
        <v>0.13836726511239017</v>
      </c>
    </row>
    <row r="98" spans="2:17">
      <c r="B98" s="422"/>
      <c r="C98" s="163" t="s">
        <v>99</v>
      </c>
      <c r="D98" s="88">
        <f>Size!D56</f>
        <v>722566084.09806192</v>
      </c>
      <c r="E98" s="87">
        <f>Size!E56</f>
        <v>47431635.140925288</v>
      </c>
      <c r="F98" s="89">
        <f>Size!F56</f>
        <v>7.0255095432016176E-2</v>
      </c>
      <c r="G98" s="106">
        <f>Size!G56</f>
        <v>31.16448155500661</v>
      </c>
      <c r="H98" s="92">
        <f>Size!H56</f>
        <v>-0.16535200180957688</v>
      </c>
      <c r="I98" s="191">
        <f>Size!I56</f>
        <v>3.7264943781175712</v>
      </c>
      <c r="J98" s="192">
        <f>Size!J56</f>
        <v>0.14944635524905303</v>
      </c>
      <c r="K98" s="89">
        <f>Size!K56</f>
        <v>4.1779242071569536E-2</v>
      </c>
      <c r="L98" s="90">
        <f>Size!L56</f>
        <v>2692638450.209856</v>
      </c>
      <c r="M98" s="91">
        <f>Size!M56</f>
        <v>277650104.39730406</v>
      </c>
      <c r="N98" s="89">
        <f>Size!N56</f>
        <v>0.11496954214240124</v>
      </c>
      <c r="O98" s="88">
        <f>Size!O56</f>
        <v>2024353518.2123826</v>
      </c>
      <c r="P98" s="87">
        <f>Size!P56</f>
        <v>118568333.83013868</v>
      </c>
      <c r="Q98" s="89">
        <f>Size!Q56</f>
        <v>6.2214952032262939E-2</v>
      </c>
    </row>
    <row r="99" spans="2:17" ht="15" customHeight="1">
      <c r="B99" s="422"/>
      <c r="C99" s="163" t="s">
        <v>100</v>
      </c>
      <c r="D99" s="88">
        <f>Size!D57</f>
        <v>807189382.46548676</v>
      </c>
      <c r="E99" s="87">
        <f>Size!E57</f>
        <v>91546134.528956652</v>
      </c>
      <c r="F99" s="89">
        <f>Size!F57</f>
        <v>0.12792146756490577</v>
      </c>
      <c r="G99" s="106">
        <f>Size!G57</f>
        <v>34.814308580014774</v>
      </c>
      <c r="H99" s="92">
        <f>Size!H57</f>
        <v>1.6046510391442652</v>
      </c>
      <c r="I99" s="191">
        <f>Size!I57</f>
        <v>2.5569485790168969</v>
      </c>
      <c r="J99" s="192">
        <f>Size!J57</f>
        <v>6.0926158651946061E-2</v>
      </c>
      <c r="K99" s="89">
        <f>Size!K57</f>
        <v>2.4409299433711763E-2</v>
      </c>
      <c r="L99" s="90">
        <f>Size!L57</f>
        <v>2063941744.4926529</v>
      </c>
      <c r="M99" s="91">
        <f>Size!M57</f>
        <v>277680152.66028047</v>
      </c>
      <c r="N99" s="89">
        <f>Size!N57</f>
        <v>0.15545324040440922</v>
      </c>
      <c r="O99" s="88">
        <f>Size!O57</f>
        <v>410154381.13875777</v>
      </c>
      <c r="P99" s="87">
        <f>Size!P57</f>
        <v>46694694.273387909</v>
      </c>
      <c r="Q99" s="89">
        <f>Size!Q57</f>
        <v>0.12847282920453357</v>
      </c>
    </row>
    <row r="100" spans="2:17" ht="15" thickBot="1">
      <c r="B100" s="423"/>
      <c r="C100" s="164" t="s">
        <v>101</v>
      </c>
      <c r="D100" s="155">
        <f>Size!D58</f>
        <v>788060448.24756634</v>
      </c>
      <c r="E100" s="149">
        <f>Size!E58</f>
        <v>25137938.694795609</v>
      </c>
      <c r="F100" s="151">
        <f>Size!F58</f>
        <v>3.2949530758414253E-2</v>
      </c>
      <c r="G100" s="152">
        <f>Size!G58</f>
        <v>33.989272184422745</v>
      </c>
      <c r="H100" s="153">
        <f>Size!H58</f>
        <v>-1.4143948599089455</v>
      </c>
      <c r="I100" s="193">
        <f>Size!I58</f>
        <v>3.1581293807418769</v>
      </c>
      <c r="J100" s="194">
        <f>Size!J58</f>
        <v>4.1400407260826722E-2</v>
      </c>
      <c r="K100" s="151">
        <f>Size!K58</f>
        <v>1.3283287579088704E-2</v>
      </c>
      <c r="L100" s="154">
        <f>Size!L58</f>
        <v>2488796855.4112525</v>
      </c>
      <c r="M100" s="150">
        <f>Size!M58</f>
        <v>110974165.36725855</v>
      </c>
      <c r="N100" s="151">
        <f>Size!N58</f>
        <v>4.6670496430162897E-2</v>
      </c>
      <c r="O100" s="155">
        <f>Size!O58</f>
        <v>546184922.35943615</v>
      </c>
      <c r="P100" s="149">
        <f>Size!P58</f>
        <v>18348021.466140032</v>
      </c>
      <c r="Q100" s="151">
        <f>Size!Q58</f>
        <v>3.4760778253828714E-2</v>
      </c>
    </row>
    <row r="101" spans="2:17">
      <c r="B101" s="187"/>
      <c r="C101" s="159"/>
      <c r="D101" s="81"/>
      <c r="E101" s="81"/>
      <c r="F101" s="82"/>
      <c r="G101" s="83"/>
      <c r="H101" s="83"/>
      <c r="I101" s="207"/>
      <c r="J101" s="207"/>
      <c r="K101" s="82"/>
      <c r="L101" s="84"/>
      <c r="M101" s="84"/>
      <c r="N101" s="82"/>
      <c r="O101" s="81"/>
      <c r="P101" s="81"/>
      <c r="Q101" s="82"/>
    </row>
    <row r="102" spans="2:17" ht="23.4">
      <c r="B102" s="412" t="s">
        <v>129</v>
      </c>
      <c r="C102" s="412"/>
      <c r="D102" s="412"/>
      <c r="E102" s="412"/>
      <c r="F102" s="412"/>
      <c r="G102" s="412"/>
      <c r="H102" s="412"/>
      <c r="I102" s="412"/>
      <c r="J102" s="412"/>
      <c r="K102" s="412"/>
      <c r="L102" s="412"/>
      <c r="M102" s="412"/>
      <c r="N102" s="412"/>
      <c r="O102" s="412"/>
      <c r="P102" s="412"/>
      <c r="Q102" s="412"/>
    </row>
    <row r="103" spans="2:17">
      <c r="B103" s="413" t="s">
        <v>16</v>
      </c>
      <c r="C103" s="413"/>
      <c r="D103" s="413"/>
      <c r="E103" s="413"/>
      <c r="F103" s="413"/>
      <c r="G103" s="413"/>
      <c r="H103" s="413"/>
      <c r="I103" s="413"/>
      <c r="J103" s="413"/>
      <c r="K103" s="413"/>
      <c r="L103" s="413"/>
      <c r="M103" s="413"/>
      <c r="N103" s="413"/>
      <c r="O103" s="413"/>
      <c r="P103" s="413"/>
      <c r="Q103" s="413"/>
    </row>
    <row r="104" spans="2:17" ht="15" thickBot="1">
      <c r="B104" s="414" t="str">
        <f>'HOME PAGE'!H7</f>
        <v>YTD Ending 06-15-2025</v>
      </c>
      <c r="C104" s="414"/>
      <c r="D104" s="414"/>
      <c r="E104" s="414"/>
      <c r="F104" s="414"/>
      <c r="G104" s="414"/>
      <c r="H104" s="414"/>
      <c r="I104" s="414"/>
      <c r="J104" s="414"/>
      <c r="K104" s="414"/>
      <c r="L104" s="414"/>
      <c r="M104" s="414"/>
      <c r="N104" s="414"/>
      <c r="O104" s="414"/>
      <c r="P104" s="414"/>
      <c r="Q104" s="414"/>
    </row>
    <row r="105" spans="2:17">
      <c r="D105" s="419" t="s">
        <v>58</v>
      </c>
      <c r="E105" s="417"/>
      <c r="F105" s="420"/>
      <c r="G105" s="416" t="s">
        <v>20</v>
      </c>
      <c r="H105" s="418"/>
      <c r="I105" s="419" t="s">
        <v>21</v>
      </c>
      <c r="J105" s="417"/>
      <c r="K105" s="420"/>
      <c r="L105" s="416" t="s">
        <v>22</v>
      </c>
      <c r="M105" s="417"/>
      <c r="N105" s="418"/>
      <c r="O105" s="419" t="s">
        <v>23</v>
      </c>
      <c r="P105" s="417"/>
      <c r="Q105" s="420"/>
    </row>
    <row r="106" spans="2:17" ht="28.5" customHeight="1" thickBot="1">
      <c r="B106" s="14"/>
      <c r="C106" s="158"/>
      <c r="D106" s="15" t="s">
        <v>19</v>
      </c>
      <c r="E106" s="16" t="s">
        <v>25</v>
      </c>
      <c r="F106" s="17" t="s">
        <v>26</v>
      </c>
      <c r="G106" s="18" t="s">
        <v>19</v>
      </c>
      <c r="H106" s="58" t="s">
        <v>25</v>
      </c>
      <c r="I106" s="15" t="s">
        <v>19</v>
      </c>
      <c r="J106" s="16" t="s">
        <v>25</v>
      </c>
      <c r="K106" s="17" t="s">
        <v>26</v>
      </c>
      <c r="L106" s="18" t="s">
        <v>19</v>
      </c>
      <c r="M106" s="16" t="s">
        <v>25</v>
      </c>
      <c r="N106" s="58" t="s">
        <v>26</v>
      </c>
      <c r="O106" s="15" t="s">
        <v>19</v>
      </c>
      <c r="P106" s="16" t="s">
        <v>25</v>
      </c>
      <c r="Q106" s="17" t="s">
        <v>26</v>
      </c>
    </row>
    <row r="107" spans="2:17" ht="15" thickBot="1">
      <c r="C107" s="340" t="s">
        <v>11</v>
      </c>
      <c r="D107" s="331">
        <f>'Segment Data'!D51</f>
        <v>1134186193.6448231</v>
      </c>
      <c r="E107" s="332">
        <f>'Segment Data'!E51</f>
        <v>87951726.733982563</v>
      </c>
      <c r="F107" s="333">
        <f>'Segment Data'!F51</f>
        <v>8.4065025112079167E-2</v>
      </c>
      <c r="G107" s="334">
        <f>'Segment Data'!G51</f>
        <v>99.974425877036751</v>
      </c>
      <c r="H107" s="335">
        <f>'Segment Data'!H51</f>
        <v>1.6670353224014889E-2</v>
      </c>
      <c r="I107" s="336">
        <f>'Segment Data'!I51</f>
        <v>3.1478305607517898</v>
      </c>
      <c r="J107" s="337">
        <f>'Segment Data'!J51</f>
        <v>9.274996325835172E-2</v>
      </c>
      <c r="K107" s="333">
        <f>'Segment Data'!K51</f>
        <v>3.0359252497118756E-2</v>
      </c>
      <c r="L107" s="338">
        <f>'Segment Data'!L51</f>
        <v>3570225961.9379215</v>
      </c>
      <c r="M107" s="339">
        <f>'Segment Data'!M51</f>
        <v>373895341.6497221</v>
      </c>
      <c r="N107" s="333">
        <f>'Segment Data'!N51</f>
        <v>0.11697642893275213</v>
      </c>
      <c r="O107" s="331">
        <f>'Segment Data'!O51</f>
        <v>1448004920.2376313</v>
      </c>
      <c r="P107" s="332">
        <f>'Segment Data'!P51</f>
        <v>90597880.059322357</v>
      </c>
      <c r="Q107" s="333">
        <f>'Segment Data'!Q51</f>
        <v>6.6743340337634779E-2</v>
      </c>
    </row>
    <row r="108" spans="2:17">
      <c r="B108" s="428" t="s">
        <v>54</v>
      </c>
      <c r="C108" s="163" t="s">
        <v>138</v>
      </c>
      <c r="D108" s="88">
        <f>'Segment Data'!D52</f>
        <v>26937656.556741245</v>
      </c>
      <c r="E108" s="87">
        <f>'Segment Data'!E52</f>
        <v>4567062.1507786326</v>
      </c>
      <c r="F108" s="89">
        <f>'Segment Data'!F52</f>
        <v>0.20415470719729009</v>
      </c>
      <c r="G108" s="106">
        <f>'Segment Data'!G52</f>
        <v>2.3744573543771716</v>
      </c>
      <c r="H108" s="92">
        <f>'Segment Data'!H52</f>
        <v>0.2371597626088211</v>
      </c>
      <c r="I108" s="191">
        <f>'Segment Data'!I52</f>
        <v>5.1001921349861492</v>
      </c>
      <c r="J108" s="192">
        <f>'Segment Data'!J52</f>
        <v>1.8443182701708416E-2</v>
      </c>
      <c r="K108" s="89">
        <f>'Segment Data'!K52</f>
        <v>3.6292982740553327E-3</v>
      </c>
      <c r="L108" s="90">
        <f>'Segment Data'!L52</f>
        <v>137387224.10564977</v>
      </c>
      <c r="M108" s="91">
        <f>'Segment Data'!M52</f>
        <v>23705479.421169087</v>
      </c>
      <c r="N108" s="89">
        <f>'Segment Data'!N52</f>
        <v>0.20852494379781675</v>
      </c>
      <c r="O108" s="88">
        <f>'Segment Data'!O52</f>
        <v>55778829.886524454</v>
      </c>
      <c r="P108" s="87">
        <f>'Segment Data'!P52</f>
        <v>7160430.12463779</v>
      </c>
      <c r="Q108" s="89">
        <f>'Segment Data'!Q52</f>
        <v>0.14727819425786723</v>
      </c>
    </row>
    <row r="109" spans="2:17">
      <c r="B109" s="429"/>
      <c r="C109" s="163" t="s">
        <v>142</v>
      </c>
      <c r="D109" s="88">
        <f>'Segment Data'!D53</f>
        <v>17017664.470507592</v>
      </c>
      <c r="E109" s="87">
        <f>'Segment Data'!E53</f>
        <v>442534.58523571119</v>
      </c>
      <c r="F109" s="89">
        <f>'Segment Data'!F53</f>
        <v>2.6698709952730625E-2</v>
      </c>
      <c r="G109" s="106">
        <f>'Segment Data'!G53</f>
        <v>1.5000457991290141</v>
      </c>
      <c r="H109" s="92">
        <f>'Segment Data'!H53</f>
        <v>-8.3550262028701194E-2</v>
      </c>
      <c r="I109" s="191">
        <f>'Segment Data'!I53</f>
        <v>4.3041557237449268</v>
      </c>
      <c r="J109" s="192">
        <f>'Segment Data'!J53</f>
        <v>3.4503926298491194E-2</v>
      </c>
      <c r="K109" s="89">
        <f>'Segment Data'!K53</f>
        <v>8.0812037925732192E-3</v>
      </c>
      <c r="L109" s="90">
        <f>'Segment Data'!L53</f>
        <v>73246677.935505927</v>
      </c>
      <c r="M109" s="91">
        <f>'Segment Data'!M53</f>
        <v>2476644.8279467076</v>
      </c>
      <c r="N109" s="89">
        <f>'Segment Data'!N53</f>
        <v>3.499567146143058E-2</v>
      </c>
      <c r="O109" s="88">
        <f>'Segment Data'!O53</f>
        <v>34096659.325053841</v>
      </c>
      <c r="P109" s="87">
        <f>'Segment Data'!P53</f>
        <v>1154457.2300172672</v>
      </c>
      <c r="Q109" s="89">
        <f>'Segment Data'!Q53</f>
        <v>3.504493192916238E-2</v>
      </c>
    </row>
    <row r="110" spans="2:17">
      <c r="B110" s="429"/>
      <c r="C110" s="163" t="s">
        <v>139</v>
      </c>
      <c r="D110" s="88">
        <f>'Segment Data'!D54</f>
        <v>565656491.75591648</v>
      </c>
      <c r="E110" s="87">
        <f>'Segment Data'!E54</f>
        <v>70642369.014295578</v>
      </c>
      <c r="F110" s="89">
        <f>'Segment Data'!F54</f>
        <v>0.14270778502852591</v>
      </c>
      <c r="G110" s="106">
        <f>'Segment Data'!G54</f>
        <v>49.860581378780083</v>
      </c>
      <c r="H110" s="92">
        <f>'Segment Data'!H54</f>
        <v>2.5666886360376751</v>
      </c>
      <c r="I110" s="191">
        <f>'Segment Data'!I54</f>
        <v>3.3507169433538624</v>
      </c>
      <c r="J110" s="192">
        <f>'Segment Data'!J54</f>
        <v>6.3037893719304794E-2</v>
      </c>
      <c r="K110" s="89">
        <f>'Segment Data'!K54</f>
        <v>1.9173980418286808E-2</v>
      </c>
      <c r="L110" s="90">
        <f>'Segment Data'!L54</f>
        <v>1895354791.0446537</v>
      </c>
      <c r="M110" s="91">
        <f>'Segment Data'!M54</f>
        <v>267907230.43379712</v>
      </c>
      <c r="N110" s="89">
        <f>'Segment Data'!N54</f>
        <v>0.16461804172248667</v>
      </c>
      <c r="O110" s="88">
        <f>'Segment Data'!O54</f>
        <v>681761012.9545145</v>
      </c>
      <c r="P110" s="87">
        <f>'Segment Data'!P54</f>
        <v>58209909.866859794</v>
      </c>
      <c r="Q110" s="89">
        <f>'Segment Data'!Q54</f>
        <v>9.335226828822886E-2</v>
      </c>
    </row>
    <row r="111" spans="2:17">
      <c r="B111" s="429"/>
      <c r="C111" s="163" t="s">
        <v>141</v>
      </c>
      <c r="D111" s="88">
        <f>'Segment Data'!D55</f>
        <v>27326633.948614895</v>
      </c>
      <c r="E111" s="87">
        <f>'Segment Data'!E55</f>
        <v>5272670.5297955237</v>
      </c>
      <c r="F111" s="89">
        <f>'Segment Data'!F55</f>
        <v>0.23908040607776562</v>
      </c>
      <c r="G111" s="106">
        <f>'Segment Data'!G55</f>
        <v>2.4087443097726919</v>
      </c>
      <c r="H111" s="92">
        <f>'Segment Data'!H55</f>
        <v>0.30169779824028309</v>
      </c>
      <c r="I111" s="191">
        <f>'Segment Data'!I55</f>
        <v>4.8748771966943201</v>
      </c>
      <c r="J111" s="192">
        <f>'Segment Data'!J55</f>
        <v>0.16608619113670375</v>
      </c>
      <c r="K111" s="89">
        <f>'Segment Data'!K55</f>
        <v>3.5271514692556585E-2</v>
      </c>
      <c r="L111" s="90">
        <f>'Segment Data'!L55</f>
        <v>133213984.69851562</v>
      </c>
      <c r="M111" s="91">
        <f>'Segment Data'!M55</f>
        <v>29366480.115082264</v>
      </c>
      <c r="N111" s="89">
        <f>'Segment Data'!N55</f>
        <v>0.28278464882599652</v>
      </c>
      <c r="O111" s="88">
        <f>'Segment Data'!O55</f>
        <v>58522563.732845873</v>
      </c>
      <c r="P111" s="87">
        <f>'Segment Data'!P55</f>
        <v>9879676.0629122928</v>
      </c>
      <c r="Q111" s="89">
        <f>'Segment Data'!Q55</f>
        <v>0.20310628205197964</v>
      </c>
    </row>
    <row r="112" spans="2:17" ht="15" thickBot="1">
      <c r="B112" s="430"/>
      <c r="C112" s="163" t="s">
        <v>140</v>
      </c>
      <c r="D112" s="155">
        <f>'Segment Data'!D56</f>
        <v>497247746.91305482</v>
      </c>
      <c r="E112" s="149">
        <f>'Segment Data'!E56</f>
        <v>7027090.4539240599</v>
      </c>
      <c r="F112" s="151">
        <f>'Segment Data'!F56</f>
        <v>1.4334545803681167E-2</v>
      </c>
      <c r="G112" s="152">
        <f>'Segment Data'!G56</f>
        <v>43.830597034978851</v>
      </c>
      <c r="H112" s="153">
        <f>'Segment Data'!H56</f>
        <v>-3.0053255816296627</v>
      </c>
      <c r="I112" s="193">
        <f>'Segment Data'!I56</f>
        <v>2.6767809254374155</v>
      </c>
      <c r="J112" s="194">
        <f>'Segment Data'!J56</f>
        <v>6.4520996303583544E-2</v>
      </c>
      <c r="K112" s="151">
        <f>'Segment Data'!K56</f>
        <v>2.4699301774681087E-2</v>
      </c>
      <c r="L112" s="154">
        <f>'Segment Data'!L56</f>
        <v>1331023284.1535966</v>
      </c>
      <c r="M112" s="150">
        <f>'Segment Data'!M56</f>
        <v>50439506.851727009</v>
      </c>
      <c r="N112" s="151">
        <f>'Segment Data'!N56</f>
        <v>3.9387900850970249E-2</v>
      </c>
      <c r="O112" s="155">
        <f>'Segment Data'!O56</f>
        <v>617845854.33869267</v>
      </c>
      <c r="P112" s="149">
        <f>'Segment Data'!P56</f>
        <v>14193406.774895072</v>
      </c>
      <c r="Q112" s="151">
        <f>'Segment Data'!Q56</f>
        <v>2.3512547380825501E-2</v>
      </c>
    </row>
    <row r="113" spans="2:17">
      <c r="B113" s="421" t="s">
        <v>55</v>
      </c>
      <c r="C113" s="162" t="s">
        <v>67</v>
      </c>
      <c r="D113" s="127">
        <f>'Type Data'!D35</f>
        <v>948841357.55359948</v>
      </c>
      <c r="E113" s="121">
        <f>'Type Data'!E35</f>
        <v>74296538.392893553</v>
      </c>
      <c r="F113" s="123">
        <f>'Type Data'!F35</f>
        <v>8.495452350194628E-2</v>
      </c>
      <c r="G113" s="124">
        <f>'Type Data'!G35</f>
        <v>83.636946474341542</v>
      </c>
      <c r="H113" s="125">
        <f>'Type Data'!H35</f>
        <v>8.2504336341798989E-2</v>
      </c>
      <c r="I113" s="195">
        <f>'Type Data'!I35</f>
        <v>3.1115601283884882</v>
      </c>
      <c r="J113" s="196">
        <f>'Type Data'!J35</f>
        <v>7.7660310920934172E-2</v>
      </c>
      <c r="K113" s="123">
        <f>'Type Data'!K35</f>
        <v>2.5597519889683933E-2</v>
      </c>
      <c r="L113" s="126">
        <f>'Type Data'!L35</f>
        <v>2952376936.3297853</v>
      </c>
      <c r="M113" s="122">
        <f>'Type Data'!M35</f>
        <v>299095569.11092472</v>
      </c>
      <c r="N113" s="123">
        <f>'Type Data'!N35</f>
        <v>0.11272666849668993</v>
      </c>
      <c r="O113" s="127">
        <f>'Type Data'!O35</f>
        <v>1199996525.4456334</v>
      </c>
      <c r="P113" s="121">
        <f>'Type Data'!P35</f>
        <v>77163439.25317812</v>
      </c>
      <c r="Q113" s="123">
        <f>'Type Data'!Q35</f>
        <v>6.8722092537227025E-2</v>
      </c>
    </row>
    <row r="114" spans="2:17">
      <c r="B114" s="422"/>
      <c r="C114" s="163" t="s">
        <v>68</v>
      </c>
      <c r="D114" s="88">
        <f>'Type Data'!D36</f>
        <v>118869996.85653174</v>
      </c>
      <c r="E114" s="87">
        <f>'Type Data'!E36</f>
        <v>13377930.444099829</v>
      </c>
      <c r="F114" s="89">
        <f>'Type Data'!F36</f>
        <v>0.1268145643464548</v>
      </c>
      <c r="G114" s="106">
        <f>'Type Data'!G36</f>
        <v>10.47796186933523</v>
      </c>
      <c r="H114" s="92">
        <f>'Type Data'!H36</f>
        <v>0.39919796157505871</v>
      </c>
      <c r="I114" s="191">
        <f>'Type Data'!I36</f>
        <v>3.3093360226637101</v>
      </c>
      <c r="J114" s="192">
        <f>'Type Data'!J36</f>
        <v>0.20460618019265731</v>
      </c>
      <c r="K114" s="89">
        <f>'Type Data'!K36</f>
        <v>6.5901444110773699E-2</v>
      </c>
      <c r="L114" s="90">
        <f>'Type Data'!L36</f>
        <v>393380762.61124247</v>
      </c>
      <c r="M114" s="91">
        <f>'Type Data'!M36</f>
        <v>65856395.876626909</v>
      </c>
      <c r="N114" s="89">
        <f>'Type Data'!N36</f>
        <v>0.20107327138193851</v>
      </c>
      <c r="O114" s="88">
        <f>'Type Data'!O36</f>
        <v>125287409.53862078</v>
      </c>
      <c r="P114" s="87">
        <f>'Type Data'!P36</f>
        <v>21166681.484648362</v>
      </c>
      <c r="Q114" s="89">
        <f>'Type Data'!Q36</f>
        <v>0.20328979522383209</v>
      </c>
    </row>
    <row r="115" spans="2:17">
      <c r="B115" s="422"/>
      <c r="C115" s="163" t="s">
        <v>69</v>
      </c>
      <c r="D115" s="88">
        <f>'Type Data'!D37</f>
        <v>62959609.974145703</v>
      </c>
      <c r="E115" s="87">
        <f>'Type Data'!E37</f>
        <v>259408.18337901682</v>
      </c>
      <c r="F115" s="89">
        <f>'Type Data'!F37</f>
        <v>4.137278285717058E-3</v>
      </c>
      <c r="G115" s="106">
        <f>'Type Data'!G37</f>
        <v>5.5496627413351174</v>
      </c>
      <c r="H115" s="92">
        <f>'Type Data'!H37</f>
        <v>-0.44074537473518038</v>
      </c>
      <c r="I115" s="191">
        <f>'Type Data'!I37</f>
        <v>3.3953730393060062</v>
      </c>
      <c r="J115" s="192">
        <f>'Type Data'!J37</f>
        <v>0.1307495204021083</v>
      </c>
      <c r="K115" s="89">
        <f>'Type Data'!K37</f>
        <v>4.0050413055287809E-2</v>
      </c>
      <c r="L115" s="90">
        <f>'Type Data'!L37</f>
        <v>213771362.27143583</v>
      </c>
      <c r="M115" s="91">
        <f>'Type Data'!M37</f>
        <v>9078808.8652786016</v>
      </c>
      <c r="N115" s="89">
        <f>'Type Data'!N37</f>
        <v>4.4353391045272424E-2</v>
      </c>
      <c r="O115" s="88">
        <f>'Type Data'!O37</f>
        <v>108660068.21117902</v>
      </c>
      <c r="P115" s="87">
        <f>'Type Data'!P37</f>
        <v>-7803639.5329998434</v>
      </c>
      <c r="Q115" s="89">
        <f>'Type Data'!Q37</f>
        <v>-6.7004903794932527E-2</v>
      </c>
    </row>
    <row r="116" spans="2:17" ht="15" thickBot="1">
      <c r="B116" s="423"/>
      <c r="C116" s="164" t="s">
        <v>70</v>
      </c>
      <c r="D116" s="155">
        <f>'Type Data'!D38</f>
        <v>3515229.2605493744</v>
      </c>
      <c r="E116" s="149">
        <f>'Type Data'!E38</f>
        <v>17849.713623880409</v>
      </c>
      <c r="F116" s="151">
        <f>'Type Data'!F38</f>
        <v>5.1037393523879577E-3</v>
      </c>
      <c r="G116" s="152">
        <f>'Type Data'!G38</f>
        <v>0.30985479202512428</v>
      </c>
      <c r="H116" s="153">
        <f>'Type Data'!H38</f>
        <v>-2.428656995636097E-2</v>
      </c>
      <c r="I116" s="193">
        <f>'Type Data'!I38</f>
        <v>3.0430165239849418</v>
      </c>
      <c r="J116" s="194">
        <f>'Type Data'!J38</f>
        <v>-5.4254670983649778E-2</v>
      </c>
      <c r="K116" s="151">
        <f>'Type Data'!K38</f>
        <v>-1.751692621291432E-2</v>
      </c>
      <c r="L116" s="154">
        <f>'Type Data'!L38</f>
        <v>10696900.725447115</v>
      </c>
      <c r="M116" s="150">
        <f>'Type Data'!M38</f>
        <v>-135432.20311752148</v>
      </c>
      <c r="N116" s="151">
        <f>'Type Data'!N38</f>
        <v>-1.2502588686172079E-2</v>
      </c>
      <c r="O116" s="155">
        <f>'Type Data'!O38</f>
        <v>14060917.042197498</v>
      </c>
      <c r="P116" s="149">
        <f>'Type Data'!P38</f>
        <v>71398.854495521635</v>
      </c>
      <c r="Q116" s="151">
        <f>'Type Data'!Q38</f>
        <v>5.1037393523879577E-3</v>
      </c>
    </row>
    <row r="117" spans="2:17" ht="15" thickBot="1">
      <c r="B117" s="105" t="s">
        <v>71</v>
      </c>
      <c r="C117" s="165" t="s">
        <v>72</v>
      </c>
      <c r="D117" s="148">
        <f>Granola!D11</f>
        <v>421140.39038924233</v>
      </c>
      <c r="E117" s="142">
        <f>Granola!E11</f>
        <v>-259655.22978120274</v>
      </c>
      <c r="F117" s="144">
        <f>Granola!F11</f>
        <v>-0.38139967721325096</v>
      </c>
      <c r="G117" s="145">
        <f>Granola!G11</f>
        <v>3.712200781380743E-2</v>
      </c>
      <c r="H117" s="146">
        <f>Granola!H11</f>
        <v>-2.79215405636511E-2</v>
      </c>
      <c r="I117" s="197">
        <f>Granola!I11</f>
        <v>4.5543666057433505</v>
      </c>
      <c r="J117" s="198">
        <f>Granola!J11</f>
        <v>0.61869360213949998</v>
      </c>
      <c r="K117" s="144">
        <f>Granola!K11</f>
        <v>0.15720147521731845</v>
      </c>
      <c r="L117" s="147">
        <f>Granola!L11</f>
        <v>1918027.730318483</v>
      </c>
      <c r="M117" s="143">
        <f>Granola!M11</f>
        <v>-761361.21295807883</v>
      </c>
      <c r="N117" s="144">
        <f>Granola!N11</f>
        <v>-0.28415479390126469</v>
      </c>
      <c r="O117" s="148">
        <f>Granola!O11</f>
        <v>1276458.8813444295</v>
      </c>
      <c r="P117" s="142">
        <f>Granola!P11</f>
        <v>-291925.78233604832</v>
      </c>
      <c r="Q117" s="144">
        <f>Granola!Q11</f>
        <v>-0.18613149509572191</v>
      </c>
    </row>
    <row r="118" spans="2:17">
      <c r="B118" s="424" t="s">
        <v>73</v>
      </c>
      <c r="C118" s="166" t="s">
        <v>14</v>
      </c>
      <c r="D118" s="136">
        <f>'NB vs PL'!D19</f>
        <v>945908912.18168831</v>
      </c>
      <c r="E118" s="128">
        <f>'NB vs PL'!E19</f>
        <v>70416914.495435119</v>
      </c>
      <c r="F118" s="132">
        <f>'NB vs PL'!F19</f>
        <v>8.0431248579693096E-2</v>
      </c>
      <c r="G118" s="133">
        <f>'NB vs PL'!G19</f>
        <v>83.378461982011018</v>
      </c>
      <c r="H118" s="134">
        <f>'NB vs PL'!H19</f>
        <v>-0.26647405815735681</v>
      </c>
      <c r="I118" s="199">
        <f>'NB vs PL'!I19</f>
        <v>3.384677148442274</v>
      </c>
      <c r="J118" s="200">
        <f>'NB vs PL'!J19</f>
        <v>9.952649659155588E-2</v>
      </c>
      <c r="K118" s="132">
        <f>'NB vs PL'!K19</f>
        <v>3.0295869851657112E-2</v>
      </c>
      <c r="L118" s="135">
        <f>'NB vs PL'!L19</f>
        <v>3201596279.5692501</v>
      </c>
      <c r="M118" s="129">
        <f>'NB vs PL'!M19</f>
        <v>325473172.68016815</v>
      </c>
      <c r="N118" s="132">
        <f>'NB vs PL'!N19</f>
        <v>0.11316385307032689</v>
      </c>
      <c r="O118" s="136">
        <f>'NB vs PL'!O19</f>
        <v>1265775026.1449618</v>
      </c>
      <c r="P118" s="128">
        <f>'NB vs PL'!P19</f>
        <v>92642900.025606155</v>
      </c>
      <c r="Q118" s="132">
        <f>'NB vs PL'!Q19</f>
        <v>7.8970559208929689E-2</v>
      </c>
    </row>
    <row r="119" spans="2:17" ht="15" thickBot="1">
      <c r="B119" s="425"/>
      <c r="C119" s="167" t="s">
        <v>13</v>
      </c>
      <c r="D119" s="141">
        <f>'NB vs PL'!D20</f>
        <v>188567413.8337414</v>
      </c>
      <c r="E119" s="130">
        <f>'NB vs PL'!E20</f>
        <v>17382781.549449563</v>
      </c>
      <c r="F119" s="137">
        <f>'NB vs PL'!F20</f>
        <v>0.10154405402805912</v>
      </c>
      <c r="G119" s="138">
        <f>'NB vs PL'!G20</f>
        <v>16.621538017989206</v>
      </c>
      <c r="H119" s="139">
        <f>'NB vs PL'!H20</f>
        <v>0.26647405815769432</v>
      </c>
      <c r="I119" s="201">
        <f>'NB vs PL'!I20</f>
        <v>1.9622660622306893</v>
      </c>
      <c r="J119" s="202">
        <f>'NB vs PL'!J20</f>
        <v>8.234303266335008E-2</v>
      </c>
      <c r="K119" s="137">
        <f>'NB vs PL'!K20</f>
        <v>4.3801278758897472E-2</v>
      </c>
      <c r="L119" s="140">
        <f>'NB vs PL'!L20</f>
        <v>370019436.60856056</v>
      </c>
      <c r="M119" s="131">
        <f>'NB vs PL'!M20</f>
        <v>48205504.069303691</v>
      </c>
      <c r="N119" s="137">
        <f>'NB vs PL'!N20</f>
        <v>0.14979309220374815</v>
      </c>
      <c r="O119" s="141">
        <f>'NB vs PL'!O20</f>
        <v>182520140.86884242</v>
      </c>
      <c r="P119" s="130">
        <f>'NB vs PL'!P20</f>
        <v>-2372998.6629473865</v>
      </c>
      <c r="Q119" s="137">
        <f>'NB vs PL'!Q20</f>
        <v>-1.2834433278360674E-2</v>
      </c>
    </row>
    <row r="120" spans="2:17">
      <c r="B120" s="421" t="s">
        <v>56</v>
      </c>
      <c r="C120" s="162" t="s">
        <v>63</v>
      </c>
      <c r="D120" s="127">
        <f>Package!D35</f>
        <v>569220231.64225578</v>
      </c>
      <c r="E120" s="121">
        <f>Package!E35</f>
        <v>28090072.077574611</v>
      </c>
      <c r="F120" s="123">
        <f>Package!F35</f>
        <v>5.1910010153882413E-2</v>
      </c>
      <c r="G120" s="124">
        <f>Package!G35</f>
        <v>50.174712207658288</v>
      </c>
      <c r="H120" s="125">
        <f>Package!H35</f>
        <v>-1.5251293737772897</v>
      </c>
      <c r="I120" s="195">
        <f>Package!I35</f>
        <v>3.3812041586041692</v>
      </c>
      <c r="J120" s="196">
        <f>Package!J35</f>
        <v>0.10508399892430953</v>
      </c>
      <c r="K120" s="123">
        <f>Package!K35</f>
        <v>3.2075746249361707E-2</v>
      </c>
      <c r="L120" s="126">
        <f>Package!L35</f>
        <v>1924649814.3904238</v>
      </c>
      <c r="M120" s="122">
        <f>Package!M35</f>
        <v>151842389.62979245</v>
      </c>
      <c r="N120" s="123">
        <f>Package!N35</f>
        <v>8.56508087167418E-2</v>
      </c>
      <c r="O120" s="127">
        <f>Package!O35</f>
        <v>1052430340.1298988</v>
      </c>
      <c r="P120" s="121">
        <f>Package!P35</f>
        <v>44372488.365542173</v>
      </c>
      <c r="Q120" s="123">
        <f>Package!Q35</f>
        <v>4.4017799462480328E-2</v>
      </c>
    </row>
    <row r="121" spans="2:17">
      <c r="B121" s="422"/>
      <c r="C121" s="163" t="s">
        <v>64</v>
      </c>
      <c r="D121" s="88">
        <f>Package!D36</f>
        <v>394556354.24496555</v>
      </c>
      <c r="E121" s="87">
        <f>Package!E36</f>
        <v>47204906.703054011</v>
      </c>
      <c r="F121" s="89">
        <f>Package!F36</f>
        <v>0.13589955371456527</v>
      </c>
      <c r="G121" s="106">
        <f>Package!G36</f>
        <v>34.778720824501377</v>
      </c>
      <c r="H121" s="92">
        <f>Package!H36</f>
        <v>1.5925926932478802</v>
      </c>
      <c r="I121" s="191">
        <f>Package!I36</f>
        <v>2.6469252817823157</v>
      </c>
      <c r="J121" s="192">
        <f>Package!J36</f>
        <v>8.4809413543165846E-2</v>
      </c>
      <c r="K121" s="89">
        <f>Package!K36</f>
        <v>3.3101318560371087E-2</v>
      </c>
      <c r="L121" s="90">
        <f>Package!L36</f>
        <v>1044361189.1388587</v>
      </c>
      <c r="M121" s="91">
        <f>Package!M36</f>
        <v>154406533.53588855</v>
      </c>
      <c r="N121" s="89">
        <f>Package!N36</f>
        <v>0.17349932669465462</v>
      </c>
      <c r="O121" s="88">
        <f>Package!O36</f>
        <v>206335168.81185541</v>
      </c>
      <c r="P121" s="87">
        <f>Package!P36</f>
        <v>24487119.332835525</v>
      </c>
      <c r="Q121" s="89">
        <f>Package!Q36</f>
        <v>0.13465703593186271</v>
      </c>
    </row>
    <row r="122" spans="2:17" ht="15" customHeight="1">
      <c r="B122" s="422"/>
      <c r="C122" s="163" t="s">
        <v>65</v>
      </c>
      <c r="D122" s="88">
        <f>Package!D37</f>
        <v>31159320.681410886</v>
      </c>
      <c r="E122" s="87">
        <f>Package!E37</f>
        <v>-852541.12497226149</v>
      </c>
      <c r="F122" s="89">
        <f>Package!F37</f>
        <v>-2.6632038152878231E-2</v>
      </c>
      <c r="G122" s="106">
        <f>Package!G37</f>
        <v>2.7465818340035741</v>
      </c>
      <c r="H122" s="92">
        <f>Package!H37</f>
        <v>-0.31184718693329039</v>
      </c>
      <c r="I122" s="191">
        <f>Package!I37</f>
        <v>2.7804016253208412</v>
      </c>
      <c r="J122" s="192">
        <f>Package!J37</f>
        <v>3.2605625621444645E-3</v>
      </c>
      <c r="K122" s="89">
        <f>Package!K37</f>
        <v>1.1740716400288132E-3</v>
      </c>
      <c r="L122" s="90">
        <f>Package!L37</f>
        <v>86635425.866488129</v>
      </c>
      <c r="M122" s="91">
        <f>Package!M37</f>
        <v>-2266030.0513752997</v>
      </c>
      <c r="N122" s="89">
        <f>Package!N37</f>
        <v>-2.5489234433560885E-2</v>
      </c>
      <c r="O122" s="88">
        <f>Package!O37</f>
        <v>23566057.585753683</v>
      </c>
      <c r="P122" s="87">
        <f>Package!P37</f>
        <v>46262.760911956429</v>
      </c>
      <c r="Q122" s="89">
        <f>Package!Q37</f>
        <v>1.9669712791496575E-3</v>
      </c>
    </row>
    <row r="123" spans="2:17" ht="15" thickBot="1">
      <c r="B123" s="423"/>
      <c r="C123" s="164" t="s">
        <v>66</v>
      </c>
      <c r="D123" s="155">
        <f>Package!D38</f>
        <v>119203960.1724748</v>
      </c>
      <c r="E123" s="149">
        <f>Package!E38</f>
        <v>13454996.462409765</v>
      </c>
      <c r="F123" s="151">
        <f>Package!F38</f>
        <v>0.12723525593404125</v>
      </c>
      <c r="G123" s="152">
        <f>Package!G38</f>
        <v>10.507399532183259</v>
      </c>
      <c r="H123" s="153">
        <f>Package!H38</f>
        <v>0.40409153026094202</v>
      </c>
      <c r="I123" s="193">
        <f>Package!I38</f>
        <v>3.3026817896802174</v>
      </c>
      <c r="J123" s="194">
        <f>Package!J38</f>
        <v>0.20314972073816318</v>
      </c>
      <c r="K123" s="151">
        <f>Package!K38</f>
        <v>6.5542061259428464E-2</v>
      </c>
      <c r="L123" s="154">
        <f>Package!L38</f>
        <v>393692748.51939845</v>
      </c>
      <c r="M123" s="150">
        <f>Package!M38</f>
        <v>65920444.24266237</v>
      </c>
      <c r="N123" s="151">
        <f>Package!N38</f>
        <v>0.20111657813225781</v>
      </c>
      <c r="O123" s="155">
        <f>Package!O38</f>
        <v>125381312.71368998</v>
      </c>
      <c r="P123" s="149">
        <f>Package!P38</f>
        <v>21189396.355994985</v>
      </c>
      <c r="Q123" s="151">
        <f>Package!Q38</f>
        <v>0.20336890899722915</v>
      </c>
    </row>
    <row r="124" spans="2:17">
      <c r="B124" s="424" t="s">
        <v>74</v>
      </c>
      <c r="C124" s="168" t="s">
        <v>75</v>
      </c>
      <c r="D124" s="127">
        <f>Flavor!D107</f>
        <v>110398239.43659925</v>
      </c>
      <c r="E124" s="121">
        <f>Flavor!E107</f>
        <v>2947161.1672682762</v>
      </c>
      <c r="F124" s="123">
        <f>Flavor!F107</f>
        <v>2.7427934784247428E-2</v>
      </c>
      <c r="G124" s="124">
        <f>Flavor!G107</f>
        <v>9.7312069811404758</v>
      </c>
      <c r="H124" s="125">
        <f>Flavor!H107</f>
        <v>-0.53472188290176881</v>
      </c>
      <c r="I124" s="195">
        <f>Flavor!I107</f>
        <v>3.1084147465405128</v>
      </c>
      <c r="J124" s="196">
        <f>Flavor!J107</f>
        <v>4.8984326649675669E-2</v>
      </c>
      <c r="K124" s="123">
        <f>Flavor!K107</f>
        <v>1.6010930116666443E-2</v>
      </c>
      <c r="L124" s="126">
        <f>Flavor!L107</f>
        <v>343163515.45683551</v>
      </c>
      <c r="M124" s="122">
        <f>Flavor!M107</f>
        <v>14424417.94957304</v>
      </c>
      <c r="N124" s="123">
        <f>Flavor!N107</f>
        <v>4.3878011647988956E-2</v>
      </c>
      <c r="O124" s="127">
        <f>Flavor!O107</f>
        <v>147875163.28317055</v>
      </c>
      <c r="P124" s="121">
        <f>Flavor!P107</f>
        <v>-86579.194031745195</v>
      </c>
      <c r="Q124" s="123">
        <f>Flavor!Q107</f>
        <v>-5.8514581257439018E-4</v>
      </c>
    </row>
    <row r="125" spans="2:17">
      <c r="B125" s="422"/>
      <c r="C125" s="163" t="s">
        <v>76</v>
      </c>
      <c r="D125" s="88">
        <f>Flavor!D108</f>
        <v>141094380.40127164</v>
      </c>
      <c r="E125" s="87">
        <f>Flavor!E108</f>
        <v>5673889.4211640656</v>
      </c>
      <c r="F125" s="89">
        <f>Flavor!F108</f>
        <v>4.1898307856508395E-2</v>
      </c>
      <c r="G125" s="106">
        <f>Flavor!G108</f>
        <v>12.436961192203226</v>
      </c>
      <c r="H125" s="92">
        <f>Flavor!H108</f>
        <v>-0.50117911803932635</v>
      </c>
      <c r="I125" s="191">
        <f>Flavor!I108</f>
        <v>2.9678212278947513</v>
      </c>
      <c r="J125" s="192">
        <f>Flavor!J108</f>
        <v>0.11246377168151689</v>
      </c>
      <c r="K125" s="89">
        <f>Flavor!K108</f>
        <v>3.9386932601659611E-2</v>
      </c>
      <c r="L125" s="90">
        <f>Flavor!L108</f>
        <v>418742897.29155111</v>
      </c>
      <c r="M125" s="91">
        <f>Flavor!M108</f>
        <v>32068988.647443891</v>
      </c>
      <c r="N125" s="89">
        <f>Flavor!N108</f>
        <v>8.293548628583583E-2</v>
      </c>
      <c r="O125" s="88">
        <f>Flavor!O108</f>
        <v>153951516.23651743</v>
      </c>
      <c r="P125" s="87">
        <f>Flavor!P108</f>
        <v>12496844.605358154</v>
      </c>
      <c r="Q125" s="89">
        <f>Flavor!Q108</f>
        <v>8.834522367662391E-2</v>
      </c>
    </row>
    <row r="126" spans="2:17">
      <c r="B126" s="422"/>
      <c r="C126" s="163" t="s">
        <v>77</v>
      </c>
      <c r="D126" s="88">
        <f>Flavor!D109</f>
        <v>210321565.70804691</v>
      </c>
      <c r="E126" s="87">
        <f>Flavor!E109</f>
        <v>17159370.201122731</v>
      </c>
      <c r="F126" s="89">
        <f>Flavor!F109</f>
        <v>8.8833998578710646E-2</v>
      </c>
      <c r="G126" s="106">
        <f>Flavor!G109</f>
        <v>18.539088113610124</v>
      </c>
      <c r="H126" s="92">
        <f>Flavor!H109</f>
        <v>8.4276954564781903E-2</v>
      </c>
      <c r="I126" s="191">
        <f>Flavor!I109</f>
        <v>3.0928822019333748</v>
      </c>
      <c r="J126" s="192">
        <f>Flavor!J109</f>
        <v>6.6484058290664727E-2</v>
      </c>
      <c r="K126" s="89">
        <f>Flavor!K109</f>
        <v>2.1968047538729156E-2</v>
      </c>
      <c r="L126" s="90">
        <f>Flavor!L109</f>
        <v>650499827.26117909</v>
      </c>
      <c r="M126" s="91">
        <f>Flavor!M109</f>
        <v>65914117.357073545</v>
      </c>
      <c r="N126" s="89">
        <f>Flavor!N109</f>
        <v>0.11275355562127234</v>
      </c>
      <c r="O126" s="88">
        <f>Flavor!O109</f>
        <v>200700715.33798155</v>
      </c>
      <c r="P126" s="87">
        <f>Flavor!P109</f>
        <v>15027266.085983574</v>
      </c>
      <c r="Q126" s="89">
        <f>Flavor!Q109</f>
        <v>8.0933844588562634E-2</v>
      </c>
    </row>
    <row r="127" spans="2:17">
      <c r="B127" s="422"/>
      <c r="C127" s="163" t="s">
        <v>78</v>
      </c>
      <c r="D127" s="88">
        <f>Flavor!D110</f>
        <v>28634911.399192404</v>
      </c>
      <c r="E127" s="87">
        <f>Flavor!E110</f>
        <v>4124695.48447413</v>
      </c>
      <c r="F127" s="89">
        <f>Flavor!F110</f>
        <v>0.16828474701429574</v>
      </c>
      <c r="G127" s="106">
        <f>Flavor!G110</f>
        <v>2.5240642526023946</v>
      </c>
      <c r="H127" s="92">
        <f>Flavor!H110</f>
        <v>0.1823461695868227</v>
      </c>
      <c r="I127" s="191">
        <f>Flavor!I110</f>
        <v>3.5874945086195291</v>
      </c>
      <c r="J127" s="192">
        <f>Flavor!J110</f>
        <v>0.14229636612299679</v>
      </c>
      <c r="K127" s="89">
        <f>Flavor!K110</f>
        <v>4.1302810531496162E-2</v>
      </c>
      <c r="L127" s="90">
        <f>Flavor!L110</f>
        <v>102727587.3994095</v>
      </c>
      <c r="M127" s="91">
        <f>Flavor!M110</f>
        <v>18285037.057833165</v>
      </c>
      <c r="N127" s="89">
        <f>Flavor!N110</f>
        <v>0.21653819056706414</v>
      </c>
      <c r="O127" s="88">
        <f>Flavor!O110</f>
        <v>39276509.493050754</v>
      </c>
      <c r="P127" s="87">
        <f>Flavor!P110</f>
        <v>5767540.3997533992</v>
      </c>
      <c r="Q127" s="89">
        <f>Flavor!Q110</f>
        <v>0.17211930285575552</v>
      </c>
    </row>
    <row r="128" spans="2:17">
      <c r="B128" s="422"/>
      <c r="C128" s="163" t="s">
        <v>79</v>
      </c>
      <c r="D128" s="88">
        <f>Flavor!D111</f>
        <v>222804184.3427521</v>
      </c>
      <c r="E128" s="87">
        <f>Flavor!E111</f>
        <v>31317643.016681671</v>
      </c>
      <c r="F128" s="89">
        <f>Flavor!F111</f>
        <v>0.16355010017833482</v>
      </c>
      <c r="G128" s="106">
        <f>Flavor!G111</f>
        <v>19.639385964561967</v>
      </c>
      <c r="H128" s="92">
        <f>Flavor!H111</f>
        <v>1.3446676300694058</v>
      </c>
      <c r="I128" s="191">
        <f>Flavor!I111</f>
        <v>2.8924549615278363</v>
      </c>
      <c r="J128" s="192">
        <f>Flavor!J111</f>
        <v>8.7254737422283846E-2</v>
      </c>
      <c r="K128" s="89">
        <f>Flavor!K111</f>
        <v>3.1104637976458637E-2</v>
      </c>
      <c r="L128" s="90">
        <f>Flavor!L111</f>
        <v>644451068.45135593</v>
      </c>
      <c r="M128" s="91">
        <f>Flavor!M111</f>
        <v>107292979.81026602</v>
      </c>
      <c r="N128" s="89">
        <f>Flavor!N111</f>
        <v>0.199741904811854</v>
      </c>
      <c r="O128" s="88">
        <f>Flavor!O111</f>
        <v>158473017.70802447</v>
      </c>
      <c r="P128" s="87">
        <f>Flavor!P111</f>
        <v>21414528.88431105</v>
      </c>
      <c r="Q128" s="89">
        <f>Flavor!Q111</f>
        <v>0.15624372534746622</v>
      </c>
    </row>
    <row r="129" spans="2:17">
      <c r="B129" s="422"/>
      <c r="C129" s="163" t="s">
        <v>80</v>
      </c>
      <c r="D129" s="88">
        <f>Flavor!D112</f>
        <v>48889644.777924687</v>
      </c>
      <c r="E129" s="87">
        <f>Flavor!E112</f>
        <v>1985411.1952588484</v>
      </c>
      <c r="F129" s="89">
        <f>Flavor!F112</f>
        <v>4.2329040336192315E-2</v>
      </c>
      <c r="G129" s="106">
        <f>Flavor!G112</f>
        <v>4.3094460110628923</v>
      </c>
      <c r="H129" s="92">
        <f>Flavor!H112</f>
        <v>-0.17180753369101254</v>
      </c>
      <c r="I129" s="191">
        <f>Flavor!I112</f>
        <v>3.1339656281174029</v>
      </c>
      <c r="J129" s="192">
        <f>Flavor!J112</f>
        <v>0.15827011175748273</v>
      </c>
      <c r="K129" s="89">
        <f>Flavor!K112</f>
        <v>5.318760299477477E-2</v>
      </c>
      <c r="L129" s="90">
        <f>Flavor!L112</f>
        <v>153218466.30488545</v>
      </c>
      <c r="M129" s="91">
        <f>Flavor!M112</f>
        <v>13645748.734648317</v>
      </c>
      <c r="N129" s="89">
        <f>Flavor!N112</f>
        <v>9.776802352351828E-2</v>
      </c>
      <c r="O129" s="88">
        <f>Flavor!O112</f>
        <v>98650588.736032754</v>
      </c>
      <c r="P129" s="87">
        <f>Flavor!P112</f>
        <v>5515759.5124198198</v>
      </c>
      <c r="Q129" s="89">
        <f>Flavor!Q112</f>
        <v>5.9223381396627743E-2</v>
      </c>
    </row>
    <row r="130" spans="2:17">
      <c r="B130" s="422"/>
      <c r="C130" s="163" t="s">
        <v>81</v>
      </c>
      <c r="D130" s="88">
        <f>Flavor!D113</f>
        <v>6046790.2712566648</v>
      </c>
      <c r="E130" s="87">
        <f>Flavor!E113</f>
        <v>1395768.3692834219</v>
      </c>
      <c r="F130" s="89">
        <f>Flavor!F113</f>
        <v>0.30009928972625416</v>
      </c>
      <c r="G130" s="106">
        <f>Flavor!G113</f>
        <v>0.53300277252100514</v>
      </c>
      <c r="H130" s="92">
        <f>Flavor!H113</f>
        <v>8.8641852558158318E-2</v>
      </c>
      <c r="I130" s="191">
        <f>Flavor!I113</f>
        <v>3.7689224614349892</v>
      </c>
      <c r="J130" s="192">
        <f>Flavor!J113</f>
        <v>0.21502673496120162</v>
      </c>
      <c r="K130" s="89">
        <f>Flavor!K113</f>
        <v>6.0504514344474979E-2</v>
      </c>
      <c r="L130" s="90">
        <f>Flavor!L113</f>
        <v>22789883.672925815</v>
      </c>
      <c r="M130" s="91">
        <f>Flavor!M113</f>
        <v>6260636.8117671199</v>
      </c>
      <c r="N130" s="89">
        <f>Flavor!N113</f>
        <v>0.37876116585073805</v>
      </c>
      <c r="O130" s="88">
        <f>Flavor!O113</f>
        <v>11039750.428395107</v>
      </c>
      <c r="P130" s="87">
        <f>Flavor!P113</f>
        <v>2384740.3195453547</v>
      </c>
      <c r="Q130" s="89">
        <f>Flavor!Q113</f>
        <v>0.27553293289709235</v>
      </c>
    </row>
    <row r="131" spans="2:17">
      <c r="B131" s="422"/>
      <c r="C131" s="163" t="s">
        <v>82</v>
      </c>
      <c r="D131" s="88">
        <f>Flavor!D114</f>
        <v>34362689.258203335</v>
      </c>
      <c r="E131" s="87">
        <f>Flavor!E114</f>
        <v>-704716.77830043435</v>
      </c>
      <c r="F131" s="89">
        <f>Flavor!F114</f>
        <v>-2.0096062353937794E-2</v>
      </c>
      <c r="G131" s="106">
        <f>Flavor!G114</f>
        <v>3.0289472305600187</v>
      </c>
      <c r="H131" s="92">
        <f>Flavor!H114</f>
        <v>-0.32140998888898764</v>
      </c>
      <c r="I131" s="191">
        <f>Flavor!I114</f>
        <v>3.3236765432448157</v>
      </c>
      <c r="J131" s="192">
        <f>Flavor!J114</f>
        <v>9.2531963681398821E-2</v>
      </c>
      <c r="K131" s="89">
        <f>Flavor!K114</f>
        <v>2.8637518811956562E-2</v>
      </c>
      <c r="L131" s="90">
        <f>Flavor!L114</f>
        <v>114210464.25030102</v>
      </c>
      <c r="M131" s="91">
        <f>Flavor!M114</f>
        <v>902605.31610241532</v>
      </c>
      <c r="N131" s="89">
        <f>Flavor!N114</f>
        <v>7.9659550943115623E-3</v>
      </c>
      <c r="O131" s="88">
        <f>Flavor!O114</f>
        <v>67689622.890013799</v>
      </c>
      <c r="P131" s="87">
        <f>Flavor!P114</f>
        <v>-4740671.3008787781</v>
      </c>
      <c r="Q131" s="89">
        <f>Flavor!Q114</f>
        <v>-6.5451498628247631E-2</v>
      </c>
    </row>
    <row r="132" spans="2:17">
      <c r="B132" s="422"/>
      <c r="C132" s="163" t="s">
        <v>83</v>
      </c>
      <c r="D132" s="88">
        <f>Flavor!D115</f>
        <v>12268847.313260356</v>
      </c>
      <c r="E132" s="87">
        <f>Flavor!E115</f>
        <v>-474326.162166778</v>
      </c>
      <c r="F132" s="89">
        <f>Flavor!F115</f>
        <v>-3.7221981092969404E-2</v>
      </c>
      <c r="G132" s="106">
        <f>Flavor!G115</f>
        <v>1.0814546793013922</v>
      </c>
      <c r="H132" s="92">
        <f>Flavor!H115</f>
        <v>-0.13603438184118111</v>
      </c>
      <c r="I132" s="191">
        <f>Flavor!I115</f>
        <v>2.6948931884301892</v>
      </c>
      <c r="J132" s="192">
        <f>Flavor!J115</f>
        <v>0.12462870303094897</v>
      </c>
      <c r="K132" s="89">
        <f>Flavor!K115</f>
        <v>4.8488668671617406E-2</v>
      </c>
      <c r="L132" s="90">
        <f>Flavor!L115</f>
        <v>33063233.054395363</v>
      </c>
      <c r="M132" s="91">
        <f>Flavor!M115</f>
        <v>309906.83922339231</v>
      </c>
      <c r="N132" s="89">
        <f>Flavor!N115</f>
        <v>9.4618432701298449E-3</v>
      </c>
      <c r="O132" s="88">
        <f>Flavor!O115</f>
        <v>11987907.716869561</v>
      </c>
      <c r="P132" s="87">
        <f>Flavor!P115</f>
        <v>-214207.34592748247</v>
      </c>
      <c r="Q132" s="89">
        <f>Flavor!Q115</f>
        <v>-1.7554935748850458E-2</v>
      </c>
    </row>
    <row r="133" spans="2:17">
      <c r="B133" s="422"/>
      <c r="C133" s="163" t="s">
        <v>84</v>
      </c>
      <c r="D133" s="88">
        <f>Flavor!D116</f>
        <v>17550769.386566337</v>
      </c>
      <c r="E133" s="87">
        <f>Flavor!E116</f>
        <v>-1082948.2651635483</v>
      </c>
      <c r="F133" s="89">
        <f>Flavor!F116</f>
        <v>-5.8117670633643599E-2</v>
      </c>
      <c r="G133" s="106">
        <f>Flavor!G116</f>
        <v>1.5470370764112067</v>
      </c>
      <c r="H133" s="92">
        <f>Flavor!H116</f>
        <v>-0.23323747240089765</v>
      </c>
      <c r="I133" s="191">
        <f>Flavor!I116</f>
        <v>3.2188813516755168</v>
      </c>
      <c r="J133" s="192">
        <f>Flavor!J116</f>
        <v>7.8512597324959632E-2</v>
      </c>
      <c r="K133" s="89">
        <f>Flavor!K116</f>
        <v>2.5001075818306694E-2</v>
      </c>
      <c r="L133" s="90">
        <f>Flavor!L116</f>
        <v>56493844.285975933</v>
      </c>
      <c r="M133" s="91">
        <f>Flavor!M116</f>
        <v>-2022900.4049070328</v>
      </c>
      <c r="N133" s="89">
        <f>Flavor!N116</f>
        <v>-3.4569599105231927E-2</v>
      </c>
      <c r="O133" s="88">
        <f>Flavor!O116</f>
        <v>36176251.95321323</v>
      </c>
      <c r="P133" s="87">
        <f>Flavor!P116</f>
        <v>-3883974.9344114661</v>
      </c>
      <c r="Q133" s="89">
        <f>Flavor!Q116</f>
        <v>-9.6953393332160423E-2</v>
      </c>
    </row>
    <row r="134" spans="2:17">
      <c r="B134" s="422"/>
      <c r="C134" s="163" t="s">
        <v>85</v>
      </c>
      <c r="D134" s="88">
        <f>Flavor!D117</f>
        <v>4742795.6911818516</v>
      </c>
      <c r="E134" s="87">
        <f>Flavor!E117</f>
        <v>2214564.5149841909</v>
      </c>
      <c r="F134" s="89">
        <f>Flavor!F117</f>
        <v>0.87593434328058184</v>
      </c>
      <c r="G134" s="106">
        <f>Flavor!G117</f>
        <v>0.41806034929259123</v>
      </c>
      <c r="H134" s="92">
        <f>Flavor!H117</f>
        <v>0.17651189929339664</v>
      </c>
      <c r="I134" s="191">
        <f>Flavor!I117</f>
        <v>3.509960963343068</v>
      </c>
      <c r="J134" s="192">
        <f>Flavor!J117</f>
        <v>0.2995804006269549</v>
      </c>
      <c r="K134" s="89">
        <f>Flavor!K117</f>
        <v>9.3316164477864158E-2</v>
      </c>
      <c r="L134" s="90">
        <f>Flavor!L117</f>
        <v>16647027.733160004</v>
      </c>
      <c r="M134" s="91">
        <f>Flavor!M117</f>
        <v>8530443.5070421379</v>
      </c>
      <c r="N134" s="89">
        <f>Flavor!N117</f>
        <v>1.0509893410078268</v>
      </c>
      <c r="O134" s="88">
        <f>Flavor!O117</f>
        <v>8277716.9075983493</v>
      </c>
      <c r="P134" s="87">
        <f>Flavor!P117</f>
        <v>4565732.3245760249</v>
      </c>
      <c r="Q134" s="89">
        <f>Flavor!Q117</f>
        <v>1.2299976528616325</v>
      </c>
    </row>
    <row r="135" spans="2:17">
      <c r="B135" s="422"/>
      <c r="C135" s="163" t="s">
        <v>86</v>
      </c>
      <c r="D135" s="88">
        <f>Flavor!D118</f>
        <v>13972920.240920991</v>
      </c>
      <c r="E135" s="87">
        <f>Flavor!E118</f>
        <v>548424.96593945287</v>
      </c>
      <c r="F135" s="89">
        <f>Flavor!F118</f>
        <v>4.0852557560321918E-2</v>
      </c>
      <c r="G135" s="106">
        <f>Flavor!G118</f>
        <v>1.2316625671685439</v>
      </c>
      <c r="H135" s="92">
        <f>Flavor!H118</f>
        <v>-5.0920313788614724E-2</v>
      </c>
      <c r="I135" s="191">
        <f>Flavor!I118</f>
        <v>2.9865576379902885</v>
      </c>
      <c r="J135" s="192">
        <f>Flavor!J118</f>
        <v>0.13087901834587612</v>
      </c>
      <c r="K135" s="89">
        <f>Flavor!K118</f>
        <v>4.583114410898699E-2</v>
      </c>
      <c r="L135" s="90">
        <f>Flavor!L118</f>
        <v>41730931.670551687</v>
      </c>
      <c r="M135" s="91">
        <f>Flavor!M118</f>
        <v>3394887.5342694744</v>
      </c>
      <c r="N135" s="89">
        <f>Flavor!N118</f>
        <v>8.855602112207675E-2</v>
      </c>
      <c r="O135" s="88">
        <f>Flavor!O118</f>
        <v>24396402.553505033</v>
      </c>
      <c r="P135" s="87">
        <f>Flavor!P118</f>
        <v>1242781.5720261522</v>
      </c>
      <c r="Q135" s="89">
        <f>Flavor!Q118</f>
        <v>5.3675473612541297E-2</v>
      </c>
    </row>
    <row r="136" spans="2:17" ht="15" thickBot="1">
      <c r="B136" s="425"/>
      <c r="C136" s="169" t="s">
        <v>87</v>
      </c>
      <c r="D136" s="155">
        <f>Flavor!D119</f>
        <v>9355508.8099923991</v>
      </c>
      <c r="E136" s="149">
        <f>Flavor!E119</f>
        <v>2146781.0263504125</v>
      </c>
      <c r="F136" s="151">
        <f>Flavor!F119</f>
        <v>0.29780303692724791</v>
      </c>
      <c r="G136" s="152">
        <f>Flavor!G119</f>
        <v>0.82465438858925799</v>
      </c>
      <c r="H136" s="153">
        <f>Flavor!H119</f>
        <v>0.13592899077036913</v>
      </c>
      <c r="I136" s="193">
        <f>Flavor!I119</f>
        <v>2.9829293021955818</v>
      </c>
      <c r="J136" s="194">
        <f>Flavor!J119</f>
        <v>0.33177150196507776</v>
      </c>
      <c r="K136" s="151">
        <f>Flavor!K119</f>
        <v>0.12514211788382873</v>
      </c>
      <c r="L136" s="154">
        <f>Flavor!L119</f>
        <v>27906821.366275247</v>
      </c>
      <c r="M136" s="150">
        <f>Flavor!M119</f>
        <v>8795346.4729344398</v>
      </c>
      <c r="N136" s="151">
        <f>Flavor!N119</f>
        <v>0.46021285756438851</v>
      </c>
      <c r="O136" s="155">
        <f>Flavor!O119</f>
        <v>22628774.275661096</v>
      </c>
      <c r="P136" s="149">
        <f>Flavor!P119</f>
        <v>5923667.5795920156</v>
      </c>
      <c r="Q136" s="151">
        <f>Flavor!Q119</f>
        <v>0.35460219963670919</v>
      </c>
    </row>
    <row r="137" spans="2:17">
      <c r="B137" s="421" t="s">
        <v>88</v>
      </c>
      <c r="C137" s="241" t="s">
        <v>137</v>
      </c>
      <c r="D137" s="127">
        <f>Fat!D35</f>
        <v>281849121.02018481</v>
      </c>
      <c r="E137" s="121">
        <f>Fat!E35</f>
        <v>33363203.262520373</v>
      </c>
      <c r="F137" s="123">
        <f>Fat!F35</f>
        <v>0.13426597194557235</v>
      </c>
      <c r="G137" s="124">
        <f>Fat!G35</f>
        <v>24.84398436149932</v>
      </c>
      <c r="H137" s="125">
        <f>Fat!H35</f>
        <v>1.1035175695105757</v>
      </c>
      <c r="I137" s="195">
        <f>Fat!I35</f>
        <v>3.447491335059921</v>
      </c>
      <c r="J137" s="196">
        <f>Fat!J35</f>
        <v>0.15543857570133479</v>
      </c>
      <c r="K137" s="123">
        <f>Fat!K35</f>
        <v>4.7216307593934179E-2</v>
      </c>
      <c r="L137" s="126">
        <f>Fat!L35</f>
        <v>971672402.51134217</v>
      </c>
      <c r="M137" s="122">
        <f>Fat!M35</f>
        <v>153643651.29547226</v>
      </c>
      <c r="N137" s="123">
        <f>Fat!N35</f>
        <v>0.18782182297028724</v>
      </c>
      <c r="O137" s="127">
        <f>Fat!O35</f>
        <v>339328138.61886203</v>
      </c>
      <c r="P137" s="121">
        <f>Fat!P35</f>
        <v>44681759.73219806</v>
      </c>
      <c r="Q137" s="123">
        <f>Fat!Q35</f>
        <v>0.15164537199143704</v>
      </c>
    </row>
    <row r="138" spans="2:17">
      <c r="B138" s="422"/>
      <c r="C138" s="242" t="s">
        <v>90</v>
      </c>
      <c r="D138" s="88">
        <f>Fat!D36</f>
        <v>29003541.519288953</v>
      </c>
      <c r="E138" s="87">
        <f>Fat!E36</f>
        <v>3165996.8623988964</v>
      </c>
      <c r="F138" s="89">
        <f>Fat!F36</f>
        <v>0.12253474176597601</v>
      </c>
      <c r="G138" s="106">
        <f>Fat!G36</f>
        <v>2.5565576693131051</v>
      </c>
      <c r="H138" s="92">
        <f>Fat!H36</f>
        <v>8.8025945468546585E-2</v>
      </c>
      <c r="I138" s="191">
        <f>Fat!I36</f>
        <v>3.7574800116730973</v>
      </c>
      <c r="J138" s="192">
        <f>Fat!J36</f>
        <v>0.14179667563670195</v>
      </c>
      <c r="K138" s="89">
        <f>Fat!K36</f>
        <v>3.9217116782174599E-2</v>
      </c>
      <c r="L138" s="90">
        <f>Fat!L36</f>
        <v>108980227.52645902</v>
      </c>
      <c r="M138" s="91">
        <f>Fat!M36</f>
        <v>15559847.866445437</v>
      </c>
      <c r="N138" s="89">
        <f>Fat!N36</f>
        <v>0.1665573178258605</v>
      </c>
      <c r="O138" s="88">
        <f>Fat!O36</f>
        <v>46740984.011669248</v>
      </c>
      <c r="P138" s="87">
        <f>Fat!P36</f>
        <v>7528935.9873262793</v>
      </c>
      <c r="Q138" s="89">
        <f>Fat!Q36</f>
        <v>0.19200568107670099</v>
      </c>
    </row>
    <row r="139" spans="2:17">
      <c r="B139" s="422"/>
      <c r="C139" s="242" t="s">
        <v>53</v>
      </c>
      <c r="D139" s="88">
        <f>Fat!D37</f>
        <v>419374223.31666493</v>
      </c>
      <c r="E139" s="87">
        <f>Fat!E37</f>
        <v>17126026.113190651</v>
      </c>
      <c r="F139" s="89">
        <f>Fat!F37</f>
        <v>4.2575768473929486E-2</v>
      </c>
      <c r="G139" s="106">
        <f>Fat!G37</f>
        <v>36.966326550825002</v>
      </c>
      <c r="H139" s="92">
        <f>Fat!H37</f>
        <v>-1.4646640422097903</v>
      </c>
      <c r="I139" s="191">
        <f>Fat!I37</f>
        <v>2.9397848475233657</v>
      </c>
      <c r="J139" s="192">
        <f>Fat!J37</f>
        <v>4.1856469984292932E-2</v>
      </c>
      <c r="K139" s="89">
        <f>Fat!K37</f>
        <v>1.4443583322731234E-2</v>
      </c>
      <c r="L139" s="90">
        <f>Fat!L37</f>
        <v>1232869987.1482117</v>
      </c>
      <c r="M139" s="91">
        <f>Fat!M37</f>
        <v>67183521.658330441</v>
      </c>
      <c r="N139" s="89">
        <f>Fat!N37</f>
        <v>5.7634298456143158E-2</v>
      </c>
      <c r="O139" s="88">
        <f>Fat!O37</f>
        <v>603170255.70932496</v>
      </c>
      <c r="P139" s="87">
        <f>Fat!P37</f>
        <v>27531359.75820601</v>
      </c>
      <c r="Q139" s="89">
        <f>Fat!Q37</f>
        <v>4.7827483430765018E-2</v>
      </c>
    </row>
    <row r="140" spans="2:17" ht="15" thickBot="1">
      <c r="B140" s="423"/>
      <c r="C140" s="243" t="s">
        <v>15</v>
      </c>
      <c r="D140" s="120">
        <f>Fat!D38</f>
        <v>403959307.78869635</v>
      </c>
      <c r="E140" s="114">
        <f>Fat!E38</f>
        <v>34296500.49592042</v>
      </c>
      <c r="F140" s="116">
        <f>Fat!F38</f>
        <v>9.2777795924590581E-2</v>
      </c>
      <c r="G140" s="117">
        <f>Fat!G38</f>
        <v>35.607557295400369</v>
      </c>
      <c r="H140" s="118">
        <f>Fat!H38</f>
        <v>0.28979088045917223</v>
      </c>
      <c r="I140" s="203">
        <f>Fat!I38</f>
        <v>3.1109651901108557</v>
      </c>
      <c r="J140" s="204">
        <f>Fat!J38</f>
        <v>8.3354616791733616E-2</v>
      </c>
      <c r="K140" s="116">
        <f>Fat!K38</f>
        <v>2.7531485563664568E-2</v>
      </c>
      <c r="L140" s="119">
        <f>Fat!L38</f>
        <v>1256703344.7519114</v>
      </c>
      <c r="M140" s="115">
        <f>Fat!M38</f>
        <v>137508320.82947397</v>
      </c>
      <c r="N140" s="116">
        <f>Fat!N38</f>
        <v>0.12286359203738167</v>
      </c>
      <c r="O140" s="120">
        <f>Fat!O38</f>
        <v>458765541.89777511</v>
      </c>
      <c r="P140" s="114">
        <f>Fat!P38</f>
        <v>10855824.581591725</v>
      </c>
      <c r="Q140" s="116">
        <f>Fat!Q38</f>
        <v>2.4236635558251361E-2</v>
      </c>
    </row>
    <row r="141" spans="2:17" ht="15" hidden="1" thickBot="1">
      <c r="B141" s="424" t="s">
        <v>91</v>
      </c>
      <c r="C141" s="166" t="s">
        <v>92</v>
      </c>
      <c r="D141" s="136">
        <f>Organic!D11</f>
        <v>66453382.037849769</v>
      </c>
      <c r="E141" s="128">
        <f>Organic!E11</f>
        <v>4581296.9423644245</v>
      </c>
      <c r="F141" s="132">
        <f>Organic!F11</f>
        <v>7.4044650916390578E-2</v>
      </c>
      <c r="G141" s="133">
        <f>Organic!G11</f>
        <v>5.8576261587803398</v>
      </c>
      <c r="H141" s="134">
        <f>Organic!H11</f>
        <v>-5.3663280941500524E-2</v>
      </c>
      <c r="I141" s="199">
        <f>Organic!I11</f>
        <v>3.6345758748588959</v>
      </c>
      <c r="J141" s="200">
        <f>Organic!J11</f>
        <v>0.15706560363493072</v>
      </c>
      <c r="K141" s="132">
        <f>Organic!K11</f>
        <v>4.5166107756641934E-2</v>
      </c>
      <c r="L141" s="135">
        <f>Organic!L11</f>
        <v>241529859.15755028</v>
      </c>
      <c r="M141" s="129">
        <f>Organic!M11</f>
        <v>26369047.735956788</v>
      </c>
      <c r="N141" s="132">
        <f>Organic!N11</f>
        <v>0.12255506735512524</v>
      </c>
      <c r="O141" s="136">
        <f>Organic!O11</f>
        <v>50286976.704974726</v>
      </c>
      <c r="P141" s="128">
        <f>Organic!P11</f>
        <v>4112796.3986868486</v>
      </c>
      <c r="Q141" s="132">
        <f>Organic!Q11</f>
        <v>8.9071346181033961E-2</v>
      </c>
    </row>
    <row r="142" spans="2:17" hidden="1">
      <c r="B142" s="422"/>
      <c r="C142" s="170" t="s">
        <v>93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5" t="e">
        <f>#REF!</f>
        <v>#REF!</v>
      </c>
      <c r="J142" s="206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" hidden="1" thickBot="1">
      <c r="B143" s="425"/>
      <c r="C143" s="167" t="s">
        <v>94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1" t="e">
        <f>#REF!</f>
        <v>#REF!</v>
      </c>
      <c r="J143" s="202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421" t="s">
        <v>57</v>
      </c>
      <c r="C144" s="162" t="s">
        <v>95</v>
      </c>
      <c r="D144" s="127">
        <f>Size!D59</f>
        <v>280440096.72235924</v>
      </c>
      <c r="E144" s="121">
        <f>Size!E59</f>
        <v>3401197.9372109771</v>
      </c>
      <c r="F144" s="123">
        <f>Size!F59</f>
        <v>1.2276968873777921E-2</v>
      </c>
      <c r="G144" s="124">
        <f>Size!G59</f>
        <v>24.719783947130654</v>
      </c>
      <c r="H144" s="125">
        <f>Size!H59</f>
        <v>-1.74864869504502</v>
      </c>
      <c r="I144" s="195">
        <f>Size!I59</f>
        <v>3.6639709203674182</v>
      </c>
      <c r="J144" s="196">
        <f>Size!J59</f>
        <v>0.1717446552657651</v>
      </c>
      <c r="K144" s="123">
        <f>Size!K59</f>
        <v>4.9179131656512491E-2</v>
      </c>
      <c r="L144" s="126">
        <f>Size!L59</f>
        <v>1027524359.2957504</v>
      </c>
      <c r="M144" s="122">
        <f>Size!M59</f>
        <v>60041840.503417134</v>
      </c>
      <c r="N144" s="123">
        <f>Size!N59</f>
        <v>6.2059871198876834E-2</v>
      </c>
      <c r="O144" s="127">
        <f>Size!O59</f>
        <v>833942254.52411211</v>
      </c>
      <c r="P144" s="121">
        <f>Size!P59</f>
        <v>12985216.13530004</v>
      </c>
      <c r="Q144" s="123">
        <f>Size!Q59</f>
        <v>1.5817168899342739E-2</v>
      </c>
    </row>
    <row r="145" spans="1:17">
      <c r="B145" s="422"/>
      <c r="C145" s="163" t="s">
        <v>96</v>
      </c>
      <c r="D145" s="88">
        <f>Size!D60</f>
        <v>124916161.22134006</v>
      </c>
      <c r="E145" s="87">
        <f>Size!E60</f>
        <v>-1610089.2916867137</v>
      </c>
      <c r="F145" s="89">
        <f>Size!F60</f>
        <v>-1.2725337905440766E-2</v>
      </c>
      <c r="G145" s="106">
        <f>Size!G60</f>
        <v>11.0109094704583</v>
      </c>
      <c r="H145" s="92">
        <f>Size!H60</f>
        <v>-1.077470731227038</v>
      </c>
      <c r="I145" s="191">
        <f>Size!I60</f>
        <v>3.3370337307641469</v>
      </c>
      <c r="J145" s="192">
        <f>Size!J60</f>
        <v>4.8873736682179203E-2</v>
      </c>
      <c r="K145" s="89">
        <f>Size!K60</f>
        <v>1.4863551886204498E-2</v>
      </c>
      <c r="L145" s="90">
        <f>Size!L60</f>
        <v>416849443.51318407</v>
      </c>
      <c r="M145" s="91">
        <f>Size!M60</f>
        <v>810888.37505638599</v>
      </c>
      <c r="N145" s="89">
        <f>Size!N60</f>
        <v>1.9490702605367079E-3</v>
      </c>
      <c r="O145" s="88">
        <f>Size!O60</f>
        <v>91036218.816268235</v>
      </c>
      <c r="P145" s="87">
        <f>Size!P60</f>
        <v>-769722.30915187299</v>
      </c>
      <c r="Q145" s="89">
        <f>Size!Q60</f>
        <v>-8.3842319975819622E-3</v>
      </c>
    </row>
    <row r="146" spans="1:17">
      <c r="B146" s="422"/>
      <c r="C146" s="163" t="s">
        <v>97</v>
      </c>
      <c r="D146" s="88">
        <f>Size!D61</f>
        <v>214827926.25609076</v>
      </c>
      <c r="E146" s="87">
        <f>Size!E61</f>
        <v>17890909.339188963</v>
      </c>
      <c r="F146" s="89">
        <f>Size!F61</f>
        <v>9.0845843098852713E-2</v>
      </c>
      <c r="G146" s="106">
        <f>Size!G61</f>
        <v>18.936307557040145</v>
      </c>
      <c r="H146" s="92">
        <f>Size!H61</f>
        <v>0.12084810396687828</v>
      </c>
      <c r="I146" s="191">
        <f>Size!I61</f>
        <v>3.1147089508834269</v>
      </c>
      <c r="J146" s="192">
        <f>Size!J61</f>
        <v>4.752720074532446E-2</v>
      </c>
      <c r="K146" s="89">
        <f>Size!K61</f>
        <v>1.5495397605043948E-2</v>
      </c>
      <c r="L146" s="90">
        <f>Size!L61</f>
        <v>669126464.80957067</v>
      </c>
      <c r="M146" s="91">
        <f>Size!M61</f>
        <v>65084840.595410705</v>
      </c>
      <c r="N146" s="89">
        <f>Size!N61</f>
        <v>0.10774893316347881</v>
      </c>
      <c r="O146" s="88">
        <f>Size!O61</f>
        <v>145260095.75023356</v>
      </c>
      <c r="P146" s="87">
        <f>Size!P61</f>
        <v>13193029.152500778</v>
      </c>
      <c r="Q146" s="89">
        <f>Size!Q61</f>
        <v>9.989643513992659E-2</v>
      </c>
    </row>
    <row r="147" spans="1:17">
      <c r="B147" s="422"/>
      <c r="C147" s="163" t="s">
        <v>98</v>
      </c>
      <c r="D147" s="88">
        <f>Size!D62</f>
        <v>349876603.96199715</v>
      </c>
      <c r="E147" s="87">
        <f>Size!E62</f>
        <v>41987532.995630324</v>
      </c>
      <c r="F147" s="89">
        <f>Size!F62</f>
        <v>0.13637227480613287</v>
      </c>
      <c r="G147" s="106">
        <f>Size!G62</f>
        <v>30.840361842618062</v>
      </c>
      <c r="H147" s="92">
        <f>Size!H62</f>
        <v>1.4244885776316245</v>
      </c>
      <c r="I147" s="191">
        <f>Size!I62</f>
        <v>2.5249190143738076</v>
      </c>
      <c r="J147" s="192">
        <f>Size!J62</f>
        <v>8.7001135075810865E-2</v>
      </c>
      <c r="K147" s="89">
        <f>Size!K62</f>
        <v>3.5686655327727038E-2</v>
      </c>
      <c r="L147" s="90">
        <f>Size!L62</f>
        <v>883410090.02818084</v>
      </c>
      <c r="M147" s="91">
        <f>Size!M62</f>
        <v>132801819.07882535</v>
      </c>
      <c r="N147" s="89">
        <f>Size!N62</f>
        <v>0.17692560050112432</v>
      </c>
      <c r="O147" s="88">
        <f>Size!O62</f>
        <v>175119813.03761303</v>
      </c>
      <c r="P147" s="87">
        <f>Size!P62</f>
        <v>21014507.188670516</v>
      </c>
      <c r="Q147" s="89">
        <f>Size!Q62</f>
        <v>0.13636459220469285</v>
      </c>
    </row>
    <row r="148" spans="1:17">
      <c r="B148" s="422"/>
      <c r="C148" s="163" t="s">
        <v>99</v>
      </c>
      <c r="D148" s="88">
        <f>Size!D63</f>
        <v>351803757.86688989</v>
      </c>
      <c r="E148" s="87">
        <f>Size!E63</f>
        <v>24463263.027635098</v>
      </c>
      <c r="F148" s="89">
        <f>Size!F63</f>
        <v>7.4733384391222762E-2</v>
      </c>
      <c r="G148" s="106">
        <f>Size!G63</f>
        <v>31.010233514745536</v>
      </c>
      <c r="H148" s="92">
        <f>Size!H63</f>
        <v>-0.2640383535836861</v>
      </c>
      <c r="I148" s="191">
        <f>Size!I63</f>
        <v>3.7727659288296778</v>
      </c>
      <c r="J148" s="192">
        <f>Size!J63</f>
        <v>0.18576063388042563</v>
      </c>
      <c r="K148" s="89">
        <f>Size!K63</f>
        <v>5.1787108912827437E-2</v>
      </c>
      <c r="L148" s="90">
        <f>Size!L63</f>
        <v>1327273231.3144479</v>
      </c>
      <c r="M148" s="91">
        <f>Size!M63</f>
        <v>153101143.07473254</v>
      </c>
      <c r="N148" s="89">
        <f>Size!N63</f>
        <v>0.13039071922094259</v>
      </c>
      <c r="O148" s="88">
        <f>Size!O63</f>
        <v>978541389.17666101</v>
      </c>
      <c r="P148" s="87">
        <f>Size!P63</f>
        <v>53593726.450312257</v>
      </c>
      <c r="Q148" s="89">
        <f>Size!Q63</f>
        <v>5.7942442161906707E-2</v>
      </c>
    </row>
    <row r="149" spans="1:17" ht="15" customHeight="1">
      <c r="B149" s="422"/>
      <c r="C149" s="163" t="s">
        <v>100</v>
      </c>
      <c r="D149" s="88">
        <f>Size!D64</f>
        <v>399375003.63959271</v>
      </c>
      <c r="E149" s="87">
        <f>Size!E64</f>
        <v>45464804.717554092</v>
      </c>
      <c r="F149" s="89">
        <f>Size!F64</f>
        <v>0.12846423995701051</v>
      </c>
      <c r="G149" s="106">
        <f>Size!G64</f>
        <v>35.203467404410318</v>
      </c>
      <c r="H149" s="92">
        <f>Size!H64</f>
        <v>1.3907129405987106</v>
      </c>
      <c r="I149" s="191">
        <f>Size!I64</f>
        <v>2.5825196781929152</v>
      </c>
      <c r="J149" s="192">
        <f>Size!J64</f>
        <v>8.2169639341600931E-2</v>
      </c>
      <c r="K149" s="89">
        <f>Size!K64</f>
        <v>3.2863254370316279E-2</v>
      </c>
      <c r="L149" s="90">
        <f>Size!L64</f>
        <v>1031393805.8776152</v>
      </c>
      <c r="M149" s="91">
        <f>Size!M64</f>
        <v>146494426.25301969</v>
      </c>
      <c r="N149" s="89">
        <f>Size!N64</f>
        <v>0.16554924732252341</v>
      </c>
      <c r="O149" s="88">
        <f>Size!O64</f>
        <v>203147766.42275783</v>
      </c>
      <c r="P149" s="87">
        <f>Size!P64</f>
        <v>23272323.486005515</v>
      </c>
      <c r="Q149" s="89">
        <f>Size!Q64</f>
        <v>0.1293802150312898</v>
      </c>
    </row>
    <row r="150" spans="1:17" ht="15" thickBot="1">
      <c r="B150" s="423"/>
      <c r="C150" s="164" t="s">
        <v>101</v>
      </c>
      <c r="D150" s="155">
        <f>Size!D65</f>
        <v>383007432.13834971</v>
      </c>
      <c r="E150" s="149">
        <f>Size!E65</f>
        <v>18023658.988839746</v>
      </c>
      <c r="F150" s="151">
        <f>Size!F65</f>
        <v>4.9382083026076426E-2</v>
      </c>
      <c r="G150" s="152">
        <f>Size!G65</f>
        <v>33.760724957881692</v>
      </c>
      <c r="H150" s="153">
        <f>Size!H65</f>
        <v>-1.1100042337866896</v>
      </c>
      <c r="I150" s="193">
        <f>Size!I65</f>
        <v>3.1632778455020252</v>
      </c>
      <c r="J150" s="194">
        <f>Size!J65</f>
        <v>4.7360820999045039E-2</v>
      </c>
      <c r="K150" s="151">
        <f>Size!K65</f>
        <v>1.5199641269844008E-2</v>
      </c>
      <c r="L150" s="154">
        <f>Size!L65</f>
        <v>1211558924.745862</v>
      </c>
      <c r="M150" s="150">
        <f>Size!M65</f>
        <v>74299772.321970224</v>
      </c>
      <c r="N150" s="151">
        <f>Size!N65</f>
        <v>6.5332314243074466E-2</v>
      </c>
      <c r="O150" s="155">
        <f>Size!O65</f>
        <v>266315764.63821238</v>
      </c>
      <c r="P150" s="149">
        <f>Size!P65</f>
        <v>13731830.123004049</v>
      </c>
      <c r="Q150" s="151">
        <f>Size!Q65</f>
        <v>5.4365413815252929E-2</v>
      </c>
    </row>
    <row r="151" spans="1:17">
      <c r="A151" s="59"/>
      <c r="B151" s="415"/>
      <c r="C151" s="415"/>
      <c r="D151" s="415"/>
      <c r="E151" s="415"/>
      <c r="F151" s="415"/>
      <c r="G151" s="415"/>
      <c r="H151" s="415"/>
      <c r="I151" s="415"/>
      <c r="J151" s="415"/>
      <c r="K151" s="415"/>
      <c r="L151" s="415"/>
      <c r="M151" s="415"/>
      <c r="N151" s="415"/>
      <c r="O151" s="415"/>
      <c r="P151" s="415"/>
      <c r="Q151" s="415"/>
    </row>
    <row r="152" spans="1:17">
      <c r="A152" s="59"/>
      <c r="B152" s="415"/>
      <c r="C152" s="415"/>
      <c r="D152" s="415"/>
      <c r="E152" s="415"/>
      <c r="F152" s="415"/>
      <c r="G152" s="415"/>
      <c r="H152" s="415"/>
      <c r="I152" s="415"/>
      <c r="J152" s="415"/>
      <c r="K152" s="415"/>
      <c r="L152" s="415"/>
      <c r="M152" s="415"/>
      <c r="N152" s="415"/>
      <c r="O152" s="415"/>
      <c r="P152" s="415"/>
      <c r="Q152" s="415"/>
    </row>
    <row r="153" spans="1:17">
      <c r="A153" s="59"/>
      <c r="B153" s="59"/>
      <c r="C153" s="190" t="s">
        <v>124</v>
      </c>
      <c r="D153" s="190"/>
      <c r="E153" s="190"/>
      <c r="F153" s="190"/>
      <c r="G153" s="190"/>
      <c r="H153" s="190"/>
      <c r="I153" s="188"/>
      <c r="J153" s="188"/>
      <c r="K153" s="188"/>
      <c r="L153" s="410"/>
      <c r="M153" s="411"/>
      <c r="N153" s="411"/>
      <c r="O153" s="410"/>
      <c r="P153" s="411"/>
      <c r="Q153" s="411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08"/>
      <c r="J155" s="208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426"/>
      <c r="C156" s="66"/>
      <c r="D156" s="67"/>
      <c r="E156" s="67"/>
      <c r="F156" s="68"/>
      <c r="G156" s="69"/>
      <c r="H156" s="69"/>
      <c r="I156" s="209"/>
      <c r="J156" s="209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426"/>
      <c r="C157" s="66"/>
      <c r="D157" s="67"/>
      <c r="E157" s="67"/>
      <c r="F157" s="68"/>
      <c r="G157" s="69"/>
      <c r="H157" s="69"/>
      <c r="I157" s="209"/>
      <c r="J157" s="209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426"/>
      <c r="C158" s="66"/>
      <c r="D158" s="67"/>
      <c r="E158" s="67"/>
      <c r="F158" s="68"/>
      <c r="G158" s="69"/>
      <c r="H158" s="69"/>
      <c r="I158" s="209"/>
      <c r="J158" s="209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426"/>
      <c r="C159" s="73"/>
      <c r="D159" s="70"/>
      <c r="E159" s="70"/>
      <c r="F159" s="71"/>
      <c r="G159" s="72"/>
      <c r="H159" s="72"/>
      <c r="I159" s="210"/>
      <c r="J159" s="210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426"/>
      <c r="C160" s="73"/>
      <c r="D160" s="70"/>
      <c r="E160" s="70"/>
      <c r="F160" s="71"/>
      <c r="G160" s="72"/>
      <c r="H160" s="72"/>
      <c r="I160" s="210"/>
      <c r="J160" s="210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426"/>
      <c r="C161" s="73"/>
      <c r="D161" s="70"/>
      <c r="E161" s="70"/>
      <c r="F161" s="71"/>
      <c r="G161" s="72"/>
      <c r="H161" s="72"/>
      <c r="I161" s="210"/>
      <c r="J161" s="210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426"/>
      <c r="C162" s="73"/>
      <c r="D162" s="70"/>
      <c r="E162" s="70"/>
      <c r="F162" s="71"/>
      <c r="G162" s="72"/>
      <c r="H162" s="72"/>
      <c r="I162" s="210"/>
      <c r="J162" s="210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426"/>
      <c r="C163" s="73"/>
      <c r="D163" s="70"/>
      <c r="E163" s="70"/>
      <c r="F163" s="71"/>
      <c r="G163" s="72"/>
      <c r="H163" s="72"/>
      <c r="I163" s="210"/>
      <c r="J163" s="210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426"/>
      <c r="C164" s="73"/>
      <c r="D164" s="70"/>
      <c r="E164" s="70"/>
      <c r="F164" s="71"/>
      <c r="G164" s="72"/>
      <c r="H164" s="72"/>
      <c r="I164" s="210"/>
      <c r="J164" s="210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426"/>
      <c r="C165" s="73"/>
      <c r="D165" s="70"/>
      <c r="E165" s="70"/>
      <c r="F165" s="71"/>
      <c r="G165" s="72"/>
      <c r="H165" s="72"/>
      <c r="I165" s="210"/>
      <c r="J165" s="210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426"/>
      <c r="C166" s="73"/>
      <c r="D166" s="70"/>
      <c r="E166" s="70"/>
      <c r="F166" s="71"/>
      <c r="G166" s="72"/>
      <c r="H166" s="72"/>
      <c r="I166" s="210"/>
      <c r="J166" s="210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426"/>
      <c r="C167" s="73"/>
      <c r="D167" s="70"/>
      <c r="E167" s="70"/>
      <c r="F167" s="71"/>
      <c r="G167" s="72"/>
      <c r="H167" s="72"/>
      <c r="I167" s="210"/>
      <c r="J167" s="210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426"/>
      <c r="C168" s="73"/>
      <c r="D168" s="70"/>
      <c r="E168" s="70"/>
      <c r="F168" s="71"/>
      <c r="G168" s="72"/>
      <c r="H168" s="72"/>
      <c r="I168" s="210"/>
      <c r="J168" s="210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426"/>
      <c r="C169" s="73"/>
      <c r="D169" s="70"/>
      <c r="E169" s="70"/>
      <c r="F169" s="71"/>
      <c r="G169" s="72"/>
      <c r="H169" s="72"/>
      <c r="I169" s="210"/>
      <c r="J169" s="210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426"/>
      <c r="C170" s="73"/>
      <c r="D170" s="70"/>
      <c r="E170" s="70"/>
      <c r="F170" s="71"/>
      <c r="G170" s="72"/>
      <c r="H170" s="72"/>
      <c r="I170" s="210"/>
      <c r="J170" s="210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426"/>
      <c r="C171" s="73"/>
      <c r="D171" s="70"/>
      <c r="E171" s="70"/>
      <c r="F171" s="71"/>
      <c r="G171" s="72"/>
      <c r="H171" s="72"/>
      <c r="I171" s="210"/>
      <c r="J171" s="210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426"/>
      <c r="C172" s="73"/>
      <c r="D172" s="70"/>
      <c r="E172" s="70"/>
      <c r="F172" s="71"/>
      <c r="G172" s="72"/>
      <c r="H172" s="72"/>
      <c r="I172" s="210"/>
      <c r="J172" s="210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426"/>
      <c r="C173" s="73"/>
      <c r="D173" s="70"/>
      <c r="E173" s="70"/>
      <c r="F173" s="71"/>
      <c r="G173" s="72"/>
      <c r="H173" s="72"/>
      <c r="I173" s="210"/>
      <c r="J173" s="210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426"/>
      <c r="C174" s="73"/>
      <c r="D174" s="70"/>
      <c r="E174" s="70"/>
      <c r="F174" s="71"/>
      <c r="G174" s="72"/>
      <c r="H174" s="72"/>
      <c r="I174" s="210"/>
      <c r="J174" s="210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426"/>
      <c r="C175" s="73"/>
      <c r="D175" s="70"/>
      <c r="E175" s="70"/>
      <c r="F175" s="71"/>
      <c r="G175" s="72"/>
      <c r="H175" s="72"/>
      <c r="I175" s="210"/>
      <c r="J175" s="210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426"/>
      <c r="C176" s="73"/>
      <c r="D176" s="70"/>
      <c r="E176" s="70"/>
      <c r="F176" s="71"/>
      <c r="G176" s="72"/>
      <c r="H176" s="72"/>
      <c r="I176" s="210"/>
      <c r="J176" s="210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426"/>
      <c r="C177" s="73"/>
      <c r="D177" s="70"/>
      <c r="E177" s="70"/>
      <c r="F177" s="71"/>
      <c r="G177" s="72"/>
      <c r="H177" s="72"/>
      <c r="I177" s="210"/>
      <c r="J177" s="210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426"/>
      <c r="C178" s="73"/>
      <c r="D178" s="70"/>
      <c r="E178" s="70"/>
      <c r="F178" s="71"/>
      <c r="G178" s="72"/>
      <c r="H178" s="72"/>
      <c r="I178" s="210"/>
      <c r="J178" s="210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426"/>
      <c r="C179" s="73"/>
      <c r="D179" s="70"/>
      <c r="E179" s="70"/>
      <c r="F179" s="71"/>
      <c r="G179" s="72"/>
      <c r="H179" s="72"/>
      <c r="I179" s="210"/>
      <c r="J179" s="210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426"/>
      <c r="C180" s="73"/>
      <c r="D180" s="70"/>
      <c r="E180" s="70"/>
      <c r="F180" s="71"/>
      <c r="G180" s="72"/>
      <c r="H180" s="72"/>
      <c r="I180" s="210"/>
      <c r="J180" s="210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426"/>
      <c r="C181" s="73"/>
      <c r="D181" s="70"/>
      <c r="E181" s="70"/>
      <c r="F181" s="71"/>
      <c r="G181" s="72"/>
      <c r="H181" s="72"/>
      <c r="I181" s="210"/>
      <c r="J181" s="210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426"/>
      <c r="C182" s="73"/>
      <c r="D182" s="70"/>
      <c r="E182" s="70"/>
      <c r="F182" s="71"/>
      <c r="G182" s="72"/>
      <c r="H182" s="72"/>
      <c r="I182" s="210"/>
      <c r="J182" s="210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426"/>
      <c r="C183" s="73"/>
      <c r="D183" s="70"/>
      <c r="E183" s="70"/>
      <c r="F183" s="71"/>
      <c r="G183" s="72"/>
      <c r="H183" s="72"/>
      <c r="I183" s="210"/>
      <c r="J183" s="210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426"/>
      <c r="C184" s="73"/>
      <c r="D184" s="70"/>
      <c r="E184" s="70"/>
      <c r="F184" s="71"/>
      <c r="G184" s="72"/>
      <c r="H184" s="72"/>
      <c r="I184" s="210"/>
      <c r="J184" s="210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426"/>
      <c r="C185" s="73"/>
      <c r="D185" s="70"/>
      <c r="E185" s="70"/>
      <c r="F185" s="71"/>
      <c r="G185" s="72"/>
      <c r="H185" s="72"/>
      <c r="I185" s="210"/>
      <c r="J185" s="210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426"/>
      <c r="C186" s="73"/>
      <c r="D186" s="70"/>
      <c r="E186" s="70"/>
      <c r="F186" s="71"/>
      <c r="G186" s="72"/>
      <c r="H186" s="72"/>
      <c r="I186" s="210"/>
      <c r="J186" s="210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426"/>
      <c r="C187" s="73"/>
      <c r="D187" s="70"/>
      <c r="E187" s="70"/>
      <c r="F187" s="71"/>
      <c r="G187" s="72"/>
      <c r="H187" s="72"/>
      <c r="I187" s="210"/>
      <c r="J187" s="210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426"/>
      <c r="C188" s="73"/>
      <c r="D188" s="70"/>
      <c r="E188" s="70"/>
      <c r="F188" s="71"/>
      <c r="G188" s="72"/>
      <c r="H188" s="72"/>
      <c r="I188" s="210"/>
      <c r="J188" s="210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426"/>
      <c r="C189" s="73"/>
      <c r="D189" s="70"/>
      <c r="E189" s="70"/>
      <c r="F189" s="71"/>
      <c r="G189" s="72"/>
      <c r="H189" s="72"/>
      <c r="I189" s="210"/>
      <c r="J189" s="210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426"/>
      <c r="C190" s="73"/>
      <c r="D190" s="70"/>
      <c r="E190" s="70"/>
      <c r="F190" s="71"/>
      <c r="G190" s="72"/>
      <c r="H190" s="72"/>
      <c r="I190" s="210"/>
      <c r="J190" s="210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426"/>
      <c r="C191" s="73"/>
      <c r="D191" s="70"/>
      <c r="E191" s="70"/>
      <c r="F191" s="71"/>
      <c r="G191" s="72"/>
      <c r="H191" s="72"/>
      <c r="I191" s="210"/>
      <c r="J191" s="210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426"/>
      <c r="C192" s="73"/>
      <c r="D192" s="70"/>
      <c r="E192" s="70"/>
      <c r="F192" s="71"/>
      <c r="G192" s="72"/>
      <c r="H192" s="72"/>
      <c r="I192" s="210"/>
      <c r="J192" s="210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426"/>
      <c r="C193" s="73"/>
      <c r="D193" s="70"/>
      <c r="E193" s="70"/>
      <c r="F193" s="71"/>
      <c r="G193" s="72"/>
      <c r="H193" s="72"/>
      <c r="I193" s="210"/>
      <c r="J193" s="210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426"/>
      <c r="C194" s="161"/>
      <c r="D194" s="70"/>
      <c r="E194" s="70"/>
      <c r="F194" s="71"/>
      <c r="G194" s="72"/>
      <c r="H194" s="72"/>
      <c r="I194" s="210"/>
      <c r="J194" s="210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427"/>
      <c r="C195" s="73"/>
      <c r="D195" s="70"/>
      <c r="E195" s="70"/>
      <c r="F195" s="71"/>
      <c r="G195" s="72"/>
      <c r="H195" s="72"/>
      <c r="I195" s="210"/>
      <c r="J195" s="210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427"/>
      <c r="C196" s="73"/>
      <c r="D196" s="70"/>
      <c r="E196" s="70"/>
      <c r="F196" s="71"/>
      <c r="G196" s="72"/>
      <c r="H196" s="72"/>
      <c r="I196" s="210"/>
      <c r="J196" s="210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427"/>
      <c r="C197" s="74"/>
      <c r="D197" s="70"/>
      <c r="E197" s="70"/>
      <c r="F197" s="71"/>
      <c r="G197" s="72"/>
      <c r="H197" s="72"/>
      <c r="I197" s="210"/>
      <c r="J197" s="210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427"/>
      <c r="C198" s="74"/>
      <c r="D198" s="70"/>
      <c r="E198" s="70"/>
      <c r="F198" s="71"/>
      <c r="G198" s="72"/>
      <c r="H198" s="72"/>
      <c r="I198" s="210"/>
      <c r="J198" s="210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427"/>
      <c r="C199" s="74"/>
      <c r="D199" s="70"/>
      <c r="E199" s="70"/>
      <c r="F199" s="71"/>
      <c r="G199" s="72"/>
      <c r="H199" s="72"/>
      <c r="I199" s="210"/>
      <c r="J199" s="210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427"/>
      <c r="C200" s="74"/>
      <c r="D200" s="70"/>
      <c r="E200" s="70"/>
      <c r="F200" s="71"/>
      <c r="G200" s="72"/>
      <c r="H200" s="72"/>
      <c r="I200" s="210"/>
      <c r="J200" s="210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427"/>
      <c r="C201" s="74"/>
      <c r="D201" s="70"/>
      <c r="E201" s="70"/>
      <c r="F201" s="71"/>
      <c r="G201" s="72"/>
      <c r="H201" s="72"/>
      <c r="I201" s="210"/>
      <c r="J201" s="210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427"/>
      <c r="C202" s="74"/>
      <c r="D202" s="70"/>
      <c r="E202" s="70"/>
      <c r="F202" s="71"/>
      <c r="G202" s="72"/>
      <c r="H202" s="72"/>
      <c r="I202" s="210"/>
      <c r="J202" s="210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427"/>
      <c r="C203" s="74"/>
      <c r="D203" s="70"/>
      <c r="E203" s="70"/>
      <c r="F203" s="71"/>
      <c r="G203" s="72"/>
      <c r="H203" s="72"/>
      <c r="I203" s="210"/>
      <c r="J203" s="210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427"/>
      <c r="C204" s="74"/>
      <c r="D204" s="70"/>
      <c r="E204" s="70"/>
      <c r="F204" s="71"/>
      <c r="G204" s="72"/>
      <c r="H204" s="72"/>
      <c r="I204" s="210"/>
      <c r="J204" s="210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427"/>
      <c r="C205" s="74"/>
      <c r="D205" s="70"/>
      <c r="E205" s="70"/>
      <c r="F205" s="71"/>
      <c r="G205" s="72"/>
      <c r="H205" s="72"/>
      <c r="I205" s="210"/>
      <c r="J205" s="210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427"/>
      <c r="C206" s="74"/>
      <c r="D206" s="70"/>
      <c r="E206" s="70"/>
      <c r="F206" s="71"/>
      <c r="G206" s="72"/>
      <c r="H206" s="72"/>
      <c r="I206" s="210"/>
      <c r="J206" s="210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427"/>
      <c r="C207" s="74"/>
      <c r="D207" s="70"/>
      <c r="E207" s="70"/>
      <c r="F207" s="71"/>
      <c r="G207" s="72"/>
      <c r="H207" s="72"/>
      <c r="I207" s="210"/>
      <c r="J207" s="210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427"/>
      <c r="C208" s="73"/>
      <c r="D208" s="70"/>
      <c r="E208" s="70"/>
      <c r="F208" s="71"/>
      <c r="G208" s="72"/>
      <c r="H208" s="72"/>
      <c r="I208" s="210"/>
      <c r="J208" s="210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427"/>
      <c r="C209" s="66"/>
      <c r="D209" s="70"/>
      <c r="E209" s="70"/>
      <c r="F209" s="71"/>
      <c r="G209" s="72"/>
      <c r="H209" s="72"/>
      <c r="I209" s="210"/>
      <c r="J209" s="210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427"/>
      <c r="C210" s="66"/>
      <c r="D210" s="70"/>
      <c r="E210" s="70"/>
      <c r="F210" s="71"/>
      <c r="G210" s="72"/>
      <c r="H210" s="72"/>
      <c r="I210" s="210"/>
      <c r="J210" s="210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427"/>
      <c r="C211" s="66"/>
      <c r="D211" s="70"/>
      <c r="E211" s="70"/>
      <c r="F211" s="71"/>
      <c r="G211" s="72"/>
      <c r="H211" s="72"/>
      <c r="I211" s="210"/>
      <c r="J211" s="210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427"/>
      <c r="C212" s="66"/>
      <c r="D212" s="70"/>
      <c r="E212" s="70"/>
      <c r="F212" s="71"/>
      <c r="G212" s="72"/>
      <c r="H212" s="72"/>
      <c r="I212" s="210"/>
      <c r="J212" s="210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426"/>
      <c r="C213" s="74"/>
      <c r="D213" s="70"/>
      <c r="E213" s="70"/>
      <c r="F213" s="71"/>
      <c r="G213" s="72"/>
      <c r="H213" s="72"/>
      <c r="I213" s="210"/>
      <c r="J213" s="210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426"/>
      <c r="C214" s="74"/>
      <c r="D214" s="70"/>
      <c r="E214" s="70"/>
      <c r="F214" s="71"/>
      <c r="G214" s="72"/>
      <c r="H214" s="72"/>
      <c r="I214" s="210"/>
      <c r="J214" s="210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426"/>
      <c r="C215" s="74"/>
      <c r="D215" s="70"/>
      <c r="E215" s="70"/>
      <c r="F215" s="71"/>
      <c r="G215" s="72"/>
      <c r="H215" s="72"/>
      <c r="I215" s="210"/>
      <c r="J215" s="210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426"/>
      <c r="C216" s="74"/>
      <c r="D216" s="70"/>
      <c r="E216" s="70"/>
      <c r="F216" s="71"/>
      <c r="G216" s="72"/>
      <c r="H216" s="72"/>
      <c r="I216" s="210"/>
      <c r="J216" s="210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426"/>
      <c r="C217" s="74"/>
      <c r="D217" s="70"/>
      <c r="E217" s="70"/>
      <c r="F217" s="71"/>
      <c r="G217" s="72"/>
      <c r="H217" s="72"/>
      <c r="I217" s="210"/>
      <c r="J217" s="210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426"/>
      <c r="C218" s="161"/>
      <c r="D218" s="75"/>
      <c r="E218" s="75"/>
      <c r="F218" s="76"/>
      <c r="G218" s="77"/>
      <c r="H218" s="77"/>
      <c r="I218" s="211"/>
      <c r="J218" s="211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426"/>
      <c r="C219" s="161"/>
      <c r="D219" s="75"/>
      <c r="E219" s="75"/>
      <c r="F219" s="76"/>
      <c r="G219" s="77"/>
      <c r="H219" s="77"/>
      <c r="I219" s="211"/>
      <c r="J219" s="211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426"/>
      <c r="C220" s="161"/>
      <c r="D220" s="75"/>
      <c r="E220" s="75"/>
      <c r="F220" s="76"/>
      <c r="G220" s="77"/>
      <c r="H220" s="77"/>
      <c r="I220" s="211"/>
      <c r="J220" s="211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426"/>
      <c r="C221" s="161"/>
      <c r="D221" s="75"/>
      <c r="E221" s="75"/>
      <c r="F221" s="76"/>
      <c r="G221" s="77"/>
      <c r="H221" s="77"/>
      <c r="I221" s="211"/>
      <c r="J221" s="211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426"/>
      <c r="C222" s="161"/>
      <c r="D222" s="75"/>
      <c r="E222" s="75"/>
      <c r="F222" s="76"/>
      <c r="G222" s="77"/>
      <c r="H222" s="77"/>
      <c r="I222" s="211"/>
      <c r="J222" s="211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426"/>
      <c r="C223" s="161"/>
      <c r="D223" s="75"/>
      <c r="E223" s="75"/>
      <c r="F223" s="76"/>
      <c r="G223" s="77"/>
      <c r="H223" s="77"/>
      <c r="I223" s="211"/>
      <c r="J223" s="211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426"/>
      <c r="C224" s="161"/>
      <c r="D224" s="75"/>
      <c r="E224" s="75"/>
      <c r="F224" s="76"/>
      <c r="G224" s="77"/>
      <c r="H224" s="77"/>
      <c r="I224" s="211"/>
      <c r="J224" s="211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426"/>
      <c r="C225" s="161"/>
      <c r="D225" s="75"/>
      <c r="E225" s="75"/>
      <c r="F225" s="76"/>
      <c r="G225" s="77"/>
      <c r="H225" s="77"/>
      <c r="I225" s="211"/>
      <c r="J225" s="211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426"/>
      <c r="C226" s="161"/>
      <c r="D226" s="75"/>
      <c r="E226" s="75"/>
      <c r="F226" s="76"/>
      <c r="G226" s="77"/>
      <c r="H226" s="77"/>
      <c r="I226" s="211"/>
      <c r="J226" s="211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426"/>
      <c r="C227" s="161"/>
      <c r="D227" s="75"/>
      <c r="E227" s="75"/>
      <c r="F227" s="76"/>
      <c r="G227" s="77"/>
      <c r="H227" s="77"/>
      <c r="I227" s="211"/>
      <c r="J227" s="211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426"/>
      <c r="C228" s="161"/>
      <c r="D228" s="75"/>
      <c r="E228" s="75"/>
      <c r="F228" s="76"/>
      <c r="G228" s="77"/>
      <c r="H228" s="77"/>
      <c r="I228" s="211"/>
      <c r="J228" s="211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426"/>
      <c r="C229" s="161"/>
      <c r="D229" s="75"/>
      <c r="E229" s="75"/>
      <c r="F229" s="76"/>
      <c r="G229" s="77"/>
      <c r="H229" s="77"/>
      <c r="I229" s="211"/>
      <c r="J229" s="211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426"/>
      <c r="C230" s="161"/>
      <c r="D230" s="75"/>
      <c r="E230" s="75"/>
      <c r="F230" s="76"/>
      <c r="G230" s="77"/>
      <c r="H230" s="77"/>
      <c r="I230" s="211"/>
      <c r="J230" s="211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426"/>
      <c r="C231" s="161"/>
      <c r="D231" s="75"/>
      <c r="E231" s="75"/>
      <c r="F231" s="76"/>
      <c r="G231" s="77"/>
      <c r="H231" s="77"/>
      <c r="I231" s="211"/>
      <c r="J231" s="211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426"/>
      <c r="C232" s="161"/>
      <c r="D232" s="75"/>
      <c r="E232" s="75"/>
      <c r="F232" s="76"/>
      <c r="G232" s="77"/>
      <c r="H232" s="77"/>
      <c r="I232" s="211"/>
      <c r="J232" s="211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426"/>
      <c r="C233" s="161"/>
      <c r="D233" s="75"/>
      <c r="E233" s="75"/>
      <c r="F233" s="76"/>
      <c r="G233" s="77"/>
      <c r="H233" s="77"/>
      <c r="I233" s="211"/>
      <c r="J233" s="211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426"/>
      <c r="C234" s="161"/>
      <c r="D234" s="75"/>
      <c r="E234" s="75"/>
      <c r="F234" s="76"/>
      <c r="G234" s="77"/>
      <c r="H234" s="77"/>
      <c r="I234" s="211"/>
      <c r="J234" s="211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426"/>
      <c r="C235" s="161"/>
      <c r="D235" s="75"/>
      <c r="E235" s="75"/>
      <c r="F235" s="76"/>
      <c r="G235" s="77"/>
      <c r="H235" s="77"/>
      <c r="I235" s="211"/>
      <c r="J235" s="211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426"/>
      <c r="C236" s="161"/>
      <c r="D236" s="75"/>
      <c r="E236" s="75"/>
      <c r="F236" s="76"/>
      <c r="G236" s="77"/>
      <c r="H236" s="77"/>
      <c r="I236" s="211"/>
      <c r="J236" s="211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426"/>
      <c r="C237" s="161"/>
      <c r="D237" s="75"/>
      <c r="E237" s="75"/>
      <c r="F237" s="76"/>
      <c r="G237" s="77"/>
      <c r="H237" s="77"/>
      <c r="I237" s="211"/>
      <c r="J237" s="211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426"/>
      <c r="C238" s="161"/>
      <c r="D238" s="75"/>
      <c r="E238" s="75"/>
      <c r="F238" s="76"/>
      <c r="G238" s="77"/>
      <c r="H238" s="77"/>
      <c r="I238" s="211"/>
      <c r="J238" s="211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426"/>
      <c r="C239" s="161"/>
      <c r="D239" s="75"/>
      <c r="E239" s="75"/>
      <c r="F239" s="76"/>
      <c r="G239" s="77"/>
      <c r="H239" s="77"/>
      <c r="I239" s="211"/>
      <c r="J239" s="211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426"/>
      <c r="C240" s="161"/>
      <c r="D240" s="75"/>
      <c r="E240" s="75"/>
      <c r="F240" s="76"/>
      <c r="G240" s="77"/>
      <c r="H240" s="77"/>
      <c r="I240" s="211"/>
      <c r="J240" s="211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426"/>
      <c r="C241" s="161"/>
      <c r="D241" s="75"/>
      <c r="E241" s="75"/>
      <c r="F241" s="76"/>
      <c r="G241" s="77"/>
      <c r="H241" s="77"/>
      <c r="I241" s="211"/>
      <c r="J241" s="211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426"/>
      <c r="C242" s="161"/>
      <c r="D242" s="75"/>
      <c r="E242" s="75"/>
      <c r="F242" s="76"/>
      <c r="G242" s="77"/>
      <c r="H242" s="77"/>
      <c r="I242" s="211"/>
      <c r="J242" s="211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426"/>
      <c r="C243" s="161"/>
      <c r="D243" s="75"/>
      <c r="E243" s="75"/>
      <c r="F243" s="76"/>
      <c r="G243" s="77"/>
      <c r="H243" s="77"/>
      <c r="I243" s="211"/>
      <c r="J243" s="211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426"/>
      <c r="C244" s="161"/>
      <c r="D244" s="75"/>
      <c r="E244" s="75"/>
      <c r="F244" s="76"/>
      <c r="G244" s="77"/>
      <c r="H244" s="77"/>
      <c r="I244" s="211"/>
      <c r="J244" s="211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426"/>
      <c r="C245" s="161"/>
      <c r="D245" s="75"/>
      <c r="E245" s="75"/>
      <c r="F245" s="76"/>
      <c r="G245" s="77"/>
      <c r="H245" s="77"/>
      <c r="I245" s="211"/>
      <c r="J245" s="211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426"/>
      <c r="C246" s="161"/>
      <c r="D246" s="75"/>
      <c r="E246" s="75"/>
      <c r="F246" s="76"/>
      <c r="G246" s="77"/>
      <c r="H246" s="77"/>
      <c r="I246" s="211"/>
      <c r="J246" s="211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426"/>
      <c r="C247" s="161"/>
      <c r="D247" s="75"/>
      <c r="E247" s="75"/>
      <c r="F247" s="76"/>
      <c r="G247" s="77"/>
      <c r="H247" s="77"/>
      <c r="I247" s="211"/>
      <c r="J247" s="211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426"/>
      <c r="C248" s="161"/>
      <c r="D248" s="75"/>
      <c r="E248" s="75"/>
      <c r="F248" s="76"/>
      <c r="G248" s="77"/>
      <c r="H248" s="77"/>
      <c r="I248" s="211"/>
      <c r="J248" s="211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426"/>
      <c r="C249" s="161"/>
      <c r="D249" s="75"/>
      <c r="E249" s="75"/>
      <c r="F249" s="76"/>
      <c r="G249" s="77"/>
      <c r="H249" s="77"/>
      <c r="I249" s="211"/>
      <c r="J249" s="211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426"/>
      <c r="C250" s="161"/>
      <c r="D250" s="75"/>
      <c r="E250" s="75"/>
      <c r="F250" s="76"/>
      <c r="G250" s="77"/>
      <c r="H250" s="77"/>
      <c r="I250" s="211"/>
      <c r="J250" s="211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426"/>
      <c r="C251" s="161"/>
      <c r="D251" s="75"/>
      <c r="E251" s="75"/>
      <c r="F251" s="76"/>
      <c r="G251" s="77"/>
      <c r="H251" s="77"/>
      <c r="I251" s="211"/>
      <c r="J251" s="211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426"/>
      <c r="C252" s="161"/>
      <c r="D252" s="75"/>
      <c r="E252" s="75"/>
      <c r="F252" s="76"/>
      <c r="G252" s="77"/>
      <c r="H252" s="77"/>
      <c r="I252" s="211"/>
      <c r="J252" s="211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426"/>
      <c r="C253" s="161"/>
      <c r="D253" s="75"/>
      <c r="E253" s="75"/>
      <c r="F253" s="76"/>
      <c r="G253" s="77"/>
      <c r="H253" s="77"/>
      <c r="I253" s="211"/>
      <c r="J253" s="211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426"/>
      <c r="C254" s="161"/>
      <c r="D254" s="75"/>
      <c r="E254" s="75"/>
      <c r="F254" s="76"/>
      <c r="G254" s="77"/>
      <c r="H254" s="77"/>
      <c r="I254" s="211"/>
      <c r="J254" s="211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426"/>
      <c r="C255" s="161"/>
      <c r="D255" s="75"/>
      <c r="E255" s="75"/>
      <c r="F255" s="76"/>
      <c r="G255" s="77"/>
      <c r="H255" s="77"/>
      <c r="I255" s="211"/>
      <c r="J255" s="211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426"/>
      <c r="C256" s="161"/>
      <c r="D256" s="75"/>
      <c r="E256" s="75"/>
      <c r="F256" s="76"/>
      <c r="G256" s="77"/>
      <c r="H256" s="77"/>
      <c r="I256" s="211"/>
      <c r="J256" s="211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426"/>
      <c r="C257" s="161"/>
      <c r="D257" s="75"/>
      <c r="E257" s="75"/>
      <c r="F257" s="76"/>
      <c r="G257" s="77"/>
      <c r="H257" s="77"/>
      <c r="I257" s="211"/>
      <c r="J257" s="211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426"/>
      <c r="C258" s="161"/>
      <c r="D258" s="75"/>
      <c r="E258" s="75"/>
      <c r="F258" s="76"/>
      <c r="G258" s="77"/>
      <c r="H258" s="77"/>
      <c r="I258" s="211"/>
      <c r="J258" s="211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426"/>
      <c r="C259" s="161"/>
      <c r="D259" s="75"/>
      <c r="E259" s="75"/>
      <c r="F259" s="76"/>
      <c r="G259" s="77"/>
      <c r="H259" s="77"/>
      <c r="I259" s="211"/>
      <c r="J259" s="211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426"/>
      <c r="C260" s="161"/>
      <c r="D260" s="75"/>
      <c r="E260" s="75"/>
      <c r="F260" s="76"/>
      <c r="G260" s="77"/>
      <c r="H260" s="77"/>
      <c r="I260" s="211"/>
      <c r="J260" s="211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426"/>
      <c r="C261" s="161"/>
      <c r="D261" s="75"/>
      <c r="E261" s="75"/>
      <c r="F261" s="76"/>
      <c r="G261" s="77"/>
      <c r="H261" s="77"/>
      <c r="I261" s="211"/>
      <c r="J261" s="211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426"/>
      <c r="C262" s="161"/>
      <c r="D262" s="75"/>
      <c r="E262" s="75"/>
      <c r="F262" s="76"/>
      <c r="G262" s="77"/>
      <c r="H262" s="77"/>
      <c r="I262" s="211"/>
      <c r="J262" s="211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426"/>
      <c r="C263" s="161"/>
      <c r="D263" s="75"/>
      <c r="E263" s="75"/>
      <c r="F263" s="76"/>
      <c r="G263" s="77"/>
      <c r="H263" s="77"/>
      <c r="I263" s="211"/>
      <c r="J263" s="211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426"/>
      <c r="C264" s="161"/>
      <c r="D264" s="75"/>
      <c r="E264" s="75"/>
      <c r="F264" s="76"/>
      <c r="G264" s="77"/>
      <c r="H264" s="77"/>
      <c r="I264" s="211"/>
      <c r="J264" s="211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426"/>
      <c r="C265" s="161"/>
      <c r="D265" s="75"/>
      <c r="E265" s="75"/>
      <c r="F265" s="76"/>
      <c r="G265" s="77"/>
      <c r="H265" s="77"/>
      <c r="I265" s="211"/>
      <c r="J265" s="211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426"/>
      <c r="C266" s="161"/>
      <c r="D266" s="75"/>
      <c r="E266" s="75"/>
      <c r="F266" s="76"/>
      <c r="G266" s="77"/>
      <c r="H266" s="77"/>
      <c r="I266" s="211"/>
      <c r="J266" s="211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426"/>
      <c r="C267" s="161"/>
      <c r="D267" s="75"/>
      <c r="E267" s="75"/>
      <c r="F267" s="76"/>
      <c r="G267" s="77"/>
      <c r="H267" s="77"/>
      <c r="I267" s="211"/>
      <c r="J267" s="211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426"/>
      <c r="C268" s="161"/>
      <c r="D268" s="75"/>
      <c r="E268" s="75"/>
      <c r="F268" s="76"/>
      <c r="G268" s="77"/>
      <c r="H268" s="77"/>
      <c r="I268" s="211"/>
      <c r="J268" s="211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426"/>
      <c r="C269" s="161"/>
      <c r="D269" s="75"/>
      <c r="E269" s="75"/>
      <c r="F269" s="76"/>
      <c r="G269" s="77"/>
      <c r="H269" s="77"/>
      <c r="I269" s="211"/>
      <c r="J269" s="211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426"/>
      <c r="C270" s="161"/>
      <c r="D270" s="75"/>
      <c r="E270" s="75"/>
      <c r="F270" s="76"/>
      <c r="G270" s="77"/>
      <c r="H270" s="77"/>
      <c r="I270" s="211"/>
      <c r="J270" s="211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426"/>
      <c r="C271" s="161"/>
      <c r="D271" s="75"/>
      <c r="E271" s="75"/>
      <c r="F271" s="76"/>
      <c r="G271" s="77"/>
      <c r="H271" s="77"/>
      <c r="I271" s="211"/>
      <c r="J271" s="211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426"/>
      <c r="C272" s="161"/>
      <c r="D272" s="75"/>
      <c r="E272" s="75"/>
      <c r="F272" s="76"/>
      <c r="G272" s="77"/>
      <c r="H272" s="77"/>
      <c r="I272" s="211"/>
      <c r="J272" s="211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426"/>
      <c r="C273" s="161"/>
      <c r="D273" s="75"/>
      <c r="E273" s="75"/>
      <c r="F273" s="76"/>
      <c r="G273" s="77"/>
      <c r="H273" s="77"/>
      <c r="I273" s="211"/>
      <c r="J273" s="211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426"/>
      <c r="C274" s="161"/>
      <c r="D274" s="75"/>
      <c r="E274" s="75"/>
      <c r="F274" s="76"/>
      <c r="G274" s="77"/>
      <c r="H274" s="77"/>
      <c r="I274" s="211"/>
      <c r="J274" s="211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426"/>
      <c r="C275" s="161"/>
      <c r="D275" s="75"/>
      <c r="E275" s="75"/>
      <c r="F275" s="76"/>
      <c r="G275" s="77"/>
      <c r="H275" s="77"/>
      <c r="I275" s="211"/>
      <c r="J275" s="211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426"/>
      <c r="C276" s="161"/>
      <c r="D276" s="75"/>
      <c r="E276" s="75"/>
      <c r="F276" s="76"/>
      <c r="G276" s="77"/>
      <c r="H276" s="77"/>
      <c r="I276" s="211"/>
      <c r="J276" s="211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426"/>
      <c r="C277" s="161"/>
      <c r="D277" s="75"/>
      <c r="E277" s="75"/>
      <c r="F277" s="76"/>
      <c r="G277" s="77"/>
      <c r="H277" s="77"/>
      <c r="I277" s="211"/>
      <c r="J277" s="211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426"/>
      <c r="C278" s="161"/>
      <c r="D278" s="75"/>
      <c r="E278" s="75"/>
      <c r="F278" s="76"/>
      <c r="G278" s="77"/>
      <c r="H278" s="77"/>
      <c r="I278" s="211"/>
      <c r="J278" s="211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426"/>
      <c r="C279" s="161"/>
      <c r="D279" s="75"/>
      <c r="E279" s="75"/>
      <c r="F279" s="76"/>
      <c r="G279" s="77"/>
      <c r="H279" s="77"/>
      <c r="I279" s="211"/>
      <c r="J279" s="211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426"/>
      <c r="C280" s="161"/>
      <c r="D280" s="75"/>
      <c r="E280" s="75"/>
      <c r="F280" s="76"/>
      <c r="G280" s="77"/>
      <c r="H280" s="77"/>
      <c r="I280" s="211"/>
      <c r="J280" s="211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426"/>
      <c r="C281" s="161"/>
      <c r="D281" s="75"/>
      <c r="E281" s="75"/>
      <c r="F281" s="76"/>
      <c r="G281" s="77"/>
      <c r="H281" s="77"/>
      <c r="I281" s="211"/>
      <c r="J281" s="211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426"/>
      <c r="C282" s="161"/>
      <c r="D282" s="75"/>
      <c r="E282" s="75"/>
      <c r="F282" s="76"/>
      <c r="G282" s="77"/>
      <c r="H282" s="77"/>
      <c r="I282" s="211"/>
      <c r="J282" s="211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426"/>
      <c r="C283" s="161"/>
      <c r="D283" s="75"/>
      <c r="E283" s="75"/>
      <c r="F283" s="76"/>
      <c r="G283" s="77"/>
      <c r="H283" s="77"/>
      <c r="I283" s="211"/>
      <c r="J283" s="211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426"/>
      <c r="C284" s="161"/>
      <c r="D284" s="75"/>
      <c r="E284" s="75"/>
      <c r="F284" s="76"/>
      <c r="G284" s="77"/>
      <c r="H284" s="77"/>
      <c r="I284" s="211"/>
      <c r="J284" s="211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426"/>
      <c r="C285" s="161"/>
      <c r="D285" s="75"/>
      <c r="E285" s="75"/>
      <c r="F285" s="76"/>
      <c r="G285" s="77"/>
      <c r="H285" s="77"/>
      <c r="I285" s="211"/>
      <c r="J285" s="211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426"/>
      <c r="C286" s="161"/>
      <c r="D286" s="75"/>
      <c r="E286" s="75"/>
      <c r="F286" s="76"/>
      <c r="G286" s="77"/>
      <c r="H286" s="77"/>
      <c r="I286" s="211"/>
      <c r="J286" s="211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426"/>
      <c r="C287" s="161"/>
      <c r="D287" s="75"/>
      <c r="E287" s="75"/>
      <c r="F287" s="76"/>
      <c r="G287" s="77"/>
      <c r="H287" s="77"/>
      <c r="I287" s="211"/>
      <c r="J287" s="211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426"/>
      <c r="C288" s="161"/>
      <c r="D288" s="75"/>
      <c r="E288" s="75"/>
      <c r="F288" s="76"/>
      <c r="G288" s="77"/>
      <c r="H288" s="77"/>
      <c r="I288" s="211"/>
      <c r="J288" s="211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426"/>
      <c r="C289" s="161"/>
      <c r="D289" s="75"/>
      <c r="E289" s="75"/>
      <c r="F289" s="76"/>
      <c r="G289" s="77"/>
      <c r="H289" s="77"/>
      <c r="I289" s="211"/>
      <c r="J289" s="211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89"/>
      <c r="G290" s="189"/>
      <c r="H290" s="189"/>
      <c r="I290" s="189"/>
      <c r="J290" s="189"/>
      <c r="K290" s="189"/>
      <c r="L290" s="59"/>
      <c r="M290" s="59"/>
      <c r="N290" s="189"/>
      <c r="O290" s="59"/>
      <c r="P290" s="59"/>
      <c r="Q290" s="189"/>
    </row>
    <row r="291" spans="1:17">
      <c r="A291" s="59"/>
      <c r="B291" s="59"/>
      <c r="C291" s="73"/>
      <c r="D291" s="59"/>
      <c r="E291" s="59"/>
      <c r="F291" s="189"/>
      <c r="G291" s="189"/>
      <c r="H291" s="189"/>
      <c r="I291" s="189"/>
      <c r="J291" s="189"/>
      <c r="K291" s="189"/>
      <c r="L291" s="59"/>
      <c r="M291" s="59"/>
      <c r="N291" s="189"/>
      <c r="O291" s="59"/>
      <c r="P291" s="59"/>
      <c r="Q291" s="189"/>
    </row>
    <row r="292" spans="1:17">
      <c r="A292" s="59"/>
      <c r="B292" s="59"/>
      <c r="C292" s="73"/>
      <c r="D292" s="59"/>
      <c r="E292" s="59"/>
      <c r="F292" s="189"/>
      <c r="G292" s="189"/>
      <c r="H292" s="189"/>
      <c r="I292" s="189"/>
      <c r="J292" s="189"/>
      <c r="K292" s="189"/>
      <c r="L292" s="59"/>
      <c r="M292" s="59"/>
      <c r="N292" s="189"/>
      <c r="O292" s="59"/>
      <c r="P292" s="59"/>
      <c r="Q292" s="189"/>
    </row>
    <row r="293" spans="1:17">
      <c r="A293" s="59"/>
      <c r="B293" s="59"/>
      <c r="C293" s="73"/>
      <c r="D293" s="59"/>
      <c r="E293" s="59"/>
      <c r="F293" s="189"/>
      <c r="G293" s="189"/>
      <c r="H293" s="189"/>
      <c r="I293" s="189"/>
      <c r="J293" s="189"/>
      <c r="K293" s="189"/>
      <c r="L293" s="59"/>
      <c r="M293" s="59"/>
      <c r="N293" s="189"/>
      <c r="O293" s="59"/>
      <c r="P293" s="59"/>
      <c r="Q293" s="189"/>
    </row>
    <row r="294" spans="1:17">
      <c r="A294" s="59"/>
      <c r="B294" s="59"/>
      <c r="C294" s="73"/>
      <c r="D294" s="59"/>
      <c r="E294" s="59"/>
      <c r="F294" s="189"/>
      <c r="G294" s="189"/>
      <c r="H294" s="189"/>
      <c r="I294" s="189"/>
      <c r="J294" s="189"/>
      <c r="K294" s="189"/>
      <c r="L294" s="59"/>
      <c r="M294" s="59"/>
      <c r="N294" s="189"/>
      <c r="O294" s="59"/>
      <c r="P294" s="59"/>
      <c r="Q294" s="189"/>
    </row>
    <row r="295" spans="1:17">
      <c r="A295" s="59"/>
      <c r="B295" s="59"/>
      <c r="C295" s="73"/>
      <c r="D295" s="59"/>
      <c r="E295" s="59"/>
      <c r="F295" s="189"/>
      <c r="G295" s="189"/>
      <c r="H295" s="189"/>
      <c r="I295" s="189"/>
      <c r="J295" s="189"/>
      <c r="K295" s="189"/>
      <c r="L295" s="59"/>
      <c r="M295" s="59"/>
      <c r="N295" s="189"/>
      <c r="O295" s="59"/>
      <c r="P295" s="59"/>
      <c r="Q295" s="189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24:B136"/>
    <mergeCell ref="B137:B140"/>
    <mergeCell ref="B141:B143"/>
    <mergeCell ref="B144:B150"/>
    <mergeCell ref="B94:B100"/>
    <mergeCell ref="B113:B116"/>
    <mergeCell ref="B118:B119"/>
    <mergeCell ref="B120:B123"/>
    <mergeCell ref="B108:B112"/>
    <mergeCell ref="B3:Q3"/>
    <mergeCell ref="B2:Q2"/>
    <mergeCell ref="B4:Q4"/>
    <mergeCell ref="G5:H5"/>
    <mergeCell ref="I5:K5"/>
    <mergeCell ref="L5:N5"/>
    <mergeCell ref="O5:Q5"/>
    <mergeCell ref="B41:B43"/>
    <mergeCell ref="O105:Q105"/>
    <mergeCell ref="D5:F5"/>
    <mergeCell ref="G105:H105"/>
    <mergeCell ref="I105:K105"/>
    <mergeCell ref="L55:N55"/>
    <mergeCell ref="O55:Q55"/>
    <mergeCell ref="B104:Q104"/>
    <mergeCell ref="B13:B16"/>
    <mergeCell ref="D105:F105"/>
    <mergeCell ref="L105:N105"/>
    <mergeCell ref="B52:Q52"/>
    <mergeCell ref="B53:Q53"/>
    <mergeCell ref="B54:Q54"/>
    <mergeCell ref="D55:F55"/>
    <mergeCell ref="G55:H55"/>
    <mergeCell ref="B8:B12"/>
    <mergeCell ref="B44:B50"/>
    <mergeCell ref="B63:B66"/>
    <mergeCell ref="B102:Q102"/>
    <mergeCell ref="B103:Q103"/>
    <mergeCell ref="I55:K55"/>
    <mergeCell ref="B68:B69"/>
    <mergeCell ref="B70:B73"/>
    <mergeCell ref="B74:B86"/>
    <mergeCell ref="B87:B90"/>
    <mergeCell ref="B91:B93"/>
    <mergeCell ref="B58:B62"/>
    <mergeCell ref="B18:B19"/>
    <mergeCell ref="B20:B23"/>
    <mergeCell ref="B24:B36"/>
    <mergeCell ref="B37:B40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{18F35815-F652-402B-BAE2-17F12C6B8C30}</x14:id>
        </ext>
      </extLst>
    </cfRule>
  </conditionalFormatting>
  <conditionalFormatting sqref="D218">
    <cfRule type="cellIs" dxfId="95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{FC82ED07-C46D-4099-BE78-2BB5BD461EE6}</x14:id>
        </ext>
      </extLst>
    </cfRule>
  </conditionalFormatting>
  <conditionalFormatting sqref="D7:Q51">
    <cfRule type="cellIs" dxfId="94" priority="3" operator="lessThan">
      <formula>0</formula>
    </cfRule>
  </conditionalFormatting>
  <conditionalFormatting sqref="D57:Q101">
    <cfRule type="cellIs" dxfId="93" priority="2" operator="lessThan">
      <formula>0</formula>
    </cfRule>
  </conditionalFormatting>
  <conditionalFormatting sqref="D107:Q150">
    <cfRule type="cellIs" dxfId="92" priority="1" operator="lessThan">
      <formula>0</formula>
    </cfRule>
  </conditionalFormatting>
  <conditionalFormatting sqref="D155:Q289">
    <cfRule type="cellIs" dxfId="91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8F35815-F652-402B-BAE2-17F12C6B8C30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FC82ED07-C46D-4099-BE78-2BB5BD461EE6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2">
    <tabColor rgb="FFC00000"/>
    <pageSetUpPr fitToPage="1"/>
  </sheetPr>
  <dimension ref="A2:Q295"/>
  <sheetViews>
    <sheetView showGridLines="0" zoomScale="80" zoomScaleNormal="80" workbookViewId="0">
      <selection activeCell="U16" sqref="U16"/>
    </sheetView>
  </sheetViews>
  <sheetFormatPr defaultColWidth="9.21875" defaultRowHeight="14.4"/>
  <cols>
    <col min="1" max="1" width="9.21875" style="1"/>
    <col min="2" max="2" width="14.5546875" style="1" bestFit="1" customWidth="1"/>
    <col min="3" max="3" width="43.6640625" style="157" customWidth="1"/>
    <col min="4" max="4" width="13.21875" style="1" bestFit="1" customWidth="1"/>
    <col min="5" max="5" width="10.109375" style="1" bestFit="1" customWidth="1"/>
    <col min="6" max="6" width="11.5546875" style="156" bestFit="1" customWidth="1"/>
    <col min="7" max="7" width="8.6640625" style="156" bestFit="1" customWidth="1"/>
    <col min="8" max="8" width="9.6640625" style="156" bestFit="1" customWidth="1"/>
    <col min="9" max="9" width="8.6640625" style="156" bestFit="1" customWidth="1"/>
    <col min="10" max="10" width="9.6640625" style="156" bestFit="1" customWidth="1"/>
    <col min="11" max="11" width="11.5546875" style="156" bestFit="1" customWidth="1"/>
    <col min="12" max="12" width="13.21875" style="1" bestFit="1" customWidth="1"/>
    <col min="13" max="13" width="12.6640625" style="1" bestFit="1" customWidth="1"/>
    <col min="14" max="14" width="11.5546875" style="156" bestFit="1" customWidth="1"/>
    <col min="15" max="15" width="13.21875" style="1" bestFit="1" customWidth="1"/>
    <col min="16" max="16" width="10.77734375" style="1" bestFit="1" customWidth="1"/>
    <col min="17" max="17" width="11.5546875" style="156" bestFit="1" customWidth="1"/>
    <col min="18" max="16384" width="9.21875" style="1"/>
  </cols>
  <sheetData>
    <row r="2" spans="2:17" ht="23.4">
      <c r="B2" s="412" t="s">
        <v>129</v>
      </c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</row>
    <row r="3" spans="2:17">
      <c r="B3" s="413" t="s">
        <v>17</v>
      </c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3"/>
      <c r="Q3" s="413"/>
    </row>
    <row r="4" spans="2:17" ht="15" thickBot="1">
      <c r="B4" s="414" t="str">
        <f>'HOME PAGE'!H5</f>
        <v>4 WEEKS  ENDING 06-15-2025</v>
      </c>
      <c r="C4" s="414"/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  <c r="O4" s="414"/>
      <c r="P4" s="414"/>
      <c r="Q4" s="414"/>
    </row>
    <row r="5" spans="2:17">
      <c r="D5" s="419" t="s">
        <v>58</v>
      </c>
      <c r="E5" s="417"/>
      <c r="F5" s="420"/>
      <c r="G5" s="416" t="s">
        <v>20</v>
      </c>
      <c r="H5" s="418"/>
      <c r="I5" s="419" t="s">
        <v>21</v>
      </c>
      <c r="J5" s="417"/>
      <c r="K5" s="420"/>
      <c r="L5" s="416" t="s">
        <v>22</v>
      </c>
      <c r="M5" s="417"/>
      <c r="N5" s="418"/>
      <c r="O5" s="419" t="s">
        <v>23</v>
      </c>
      <c r="P5" s="417"/>
      <c r="Q5" s="420"/>
    </row>
    <row r="6" spans="2:17" s="14" customFormat="1" ht="29.4" thickBot="1">
      <c r="C6" s="158"/>
      <c r="D6" s="85" t="s">
        <v>19</v>
      </c>
      <c r="E6" s="86" t="s">
        <v>25</v>
      </c>
      <c r="F6" s="17" t="s">
        <v>26</v>
      </c>
      <c r="G6" s="18" t="s">
        <v>19</v>
      </c>
      <c r="H6" s="58" t="s">
        <v>25</v>
      </c>
      <c r="I6" s="15" t="s">
        <v>19</v>
      </c>
      <c r="J6" s="16" t="s">
        <v>25</v>
      </c>
      <c r="K6" s="17" t="s">
        <v>26</v>
      </c>
      <c r="L6" s="18" t="s">
        <v>19</v>
      </c>
      <c r="M6" s="16" t="s">
        <v>25</v>
      </c>
      <c r="N6" s="58" t="s">
        <v>26</v>
      </c>
      <c r="O6" s="15" t="s">
        <v>19</v>
      </c>
      <c r="P6" s="16" t="s">
        <v>25</v>
      </c>
      <c r="Q6" s="17" t="s">
        <v>26</v>
      </c>
    </row>
    <row r="7" spans="2:17" ht="15" thickBot="1">
      <c r="C7" s="330" t="s">
        <v>11</v>
      </c>
      <c r="D7" s="331">
        <f>'Segment Data'!D57</f>
        <v>1055598.4785287934</v>
      </c>
      <c r="E7" s="332">
        <f>'Segment Data'!E57</f>
        <v>208173.38650512858</v>
      </c>
      <c r="F7" s="333">
        <f>'Segment Data'!F57</f>
        <v>0.2456540270810334</v>
      </c>
      <c r="G7" s="334">
        <f>'Segment Data'!G57</f>
        <v>100</v>
      </c>
      <c r="H7" s="335">
        <f>'Segment Data'!H57</f>
        <v>0</v>
      </c>
      <c r="I7" s="336">
        <f>'Segment Data'!I57</f>
        <v>6.4133664202439924</v>
      </c>
      <c r="J7" s="337">
        <f>'Segment Data'!J57</f>
        <v>0.32658136015770811</v>
      </c>
      <c r="K7" s="333">
        <f>'Segment Data'!K57</f>
        <v>5.3654163393947511E-2</v>
      </c>
      <c r="L7" s="338">
        <f>'Segment Data'!L57</f>
        <v>6769939.8354572132</v>
      </c>
      <c r="M7" s="339">
        <f>'Segment Data'!M57</f>
        <v>1611845.445785325</v>
      </c>
      <c r="N7" s="333">
        <f>'Segment Data'!N57</f>
        <v>0.31248855178236784</v>
      </c>
      <c r="O7" s="331">
        <f>'Segment Data'!O57</f>
        <v>2436422.1676081419</v>
      </c>
      <c r="P7" s="332">
        <f>'Segment Data'!P57</f>
        <v>422757.43718957272</v>
      </c>
      <c r="Q7" s="333">
        <f>'Segment Data'!Q57</f>
        <v>0.20994430244686091</v>
      </c>
    </row>
    <row r="8" spans="2:17">
      <c r="B8" s="428" t="s">
        <v>54</v>
      </c>
      <c r="C8" s="163" t="s">
        <v>138</v>
      </c>
      <c r="D8" s="88">
        <f>'Segment Data'!D58</f>
        <v>28153.141869656905</v>
      </c>
      <c r="E8" s="87">
        <f>'Segment Data'!E58</f>
        <v>26866.97111838634</v>
      </c>
      <c r="F8" s="89">
        <f>'Segment Data'!F58</f>
        <v>20.889116854698642</v>
      </c>
      <c r="G8" s="106">
        <f>'Segment Data'!G58</f>
        <v>2.6670313042601621</v>
      </c>
      <c r="H8" s="92">
        <f>'Segment Data'!H58</f>
        <v>2.5152573287930013</v>
      </c>
      <c r="I8" s="191">
        <f>'Segment Data'!I58</f>
        <v>5.1629221558849476</v>
      </c>
      <c r="J8" s="192">
        <f>'Segment Data'!J58</f>
        <v>-2.5754835040420305</v>
      </c>
      <c r="K8" s="89">
        <f>'Segment Data'!K58</f>
        <v>-0.33281836300971762</v>
      </c>
      <c r="L8" s="90">
        <f>'Segment Data'!L58</f>
        <v>145352.47991662382</v>
      </c>
      <c r="M8" s="91">
        <f>'Segment Data'!M58</f>
        <v>135399.56889535917</v>
      </c>
      <c r="N8" s="89">
        <f>'Segment Data'!N58</f>
        <v>13.604016815389423</v>
      </c>
      <c r="O8" s="88">
        <f>'Segment Data'!O58</f>
        <v>32719.440888047218</v>
      </c>
      <c r="P8" s="87">
        <f>'Segment Data'!P58</f>
        <v>29765.391167541027</v>
      </c>
      <c r="Q8" s="89">
        <f>'Segment Data'!Q58</f>
        <v>10.076130730271052</v>
      </c>
    </row>
    <row r="9" spans="2:17">
      <c r="B9" s="429"/>
      <c r="C9" s="163" t="s">
        <v>142</v>
      </c>
      <c r="D9" s="88">
        <f>'Segment Data'!D59</f>
        <v>227.72277784347534</v>
      </c>
      <c r="E9" s="87">
        <f>'Segment Data'!E59</f>
        <v>-119.94375290274621</v>
      </c>
      <c r="F9" s="89">
        <f>'Segment Data'!F59</f>
        <v>-0.3449965478278923</v>
      </c>
      <c r="G9" s="106">
        <f>'Segment Data'!G59</f>
        <v>2.1572859612383741E-2</v>
      </c>
      <c r="H9" s="92">
        <f>'Segment Data'!H59</f>
        <v>-1.9453366070406493E-2</v>
      </c>
      <c r="I9" s="191">
        <f>'Segment Data'!I59</f>
        <v>5.9291112497575451</v>
      </c>
      <c r="J9" s="192">
        <f>'Segment Data'!J59</f>
        <v>-0.46793857048256804</v>
      </c>
      <c r="K9" s="89">
        <f>'Segment Data'!K59</f>
        <v>-7.3149120865374784E-2</v>
      </c>
      <c r="L9" s="90">
        <f>'Segment Data'!L59</f>
        <v>1350.1936839377879</v>
      </c>
      <c r="M9" s="91">
        <f>'Segment Data'!M59</f>
        <v>-873.84643407583258</v>
      </c>
      <c r="N9" s="89">
        <f>'Segment Data'!N59</f>
        <v>-0.39290947451806757</v>
      </c>
      <c r="O9" s="88">
        <f>'Segment Data'!O59</f>
        <v>423.04730498790741</v>
      </c>
      <c r="P9" s="87">
        <f>'Segment Data'!P59</f>
        <v>-275.59498369693756</v>
      </c>
      <c r="Q9" s="89">
        <f>'Segment Data'!Q59</f>
        <v>-0.39447223301602558</v>
      </c>
    </row>
    <row r="10" spans="2:17">
      <c r="B10" s="429"/>
      <c r="C10" s="163" t="s">
        <v>139</v>
      </c>
      <c r="D10" s="88">
        <f>'Segment Data'!D60</f>
        <v>440955.3303027511</v>
      </c>
      <c r="E10" s="87">
        <f>'Segment Data'!E60</f>
        <v>182631.21491378694</v>
      </c>
      <c r="F10" s="89">
        <f>'Segment Data'!F60</f>
        <v>0.70698476849052672</v>
      </c>
      <c r="G10" s="106">
        <f>'Segment Data'!G60</f>
        <v>41.773016849864966</v>
      </c>
      <c r="H10" s="92">
        <f>'Segment Data'!H60</f>
        <v>11.289600932585248</v>
      </c>
      <c r="I10" s="191">
        <f>'Segment Data'!I60</f>
        <v>6.4739107909880396</v>
      </c>
      <c r="J10" s="192">
        <f>'Segment Data'!J60</f>
        <v>-0.2525672563518766</v>
      </c>
      <c r="K10" s="89">
        <f>'Segment Data'!K60</f>
        <v>-3.7548216849047474E-2</v>
      </c>
      <c r="L10" s="90">
        <f>'Segment Data'!L60</f>
        <v>2854705.4711906756</v>
      </c>
      <c r="M10" s="91">
        <f>'Segment Data'!M60</f>
        <v>1117093.9799283049</v>
      </c>
      <c r="N10" s="89">
        <f>'Segment Data'!N60</f>
        <v>0.64289053424522347</v>
      </c>
      <c r="O10" s="88">
        <f>'Segment Data'!O60</f>
        <v>1106213.3489071131</v>
      </c>
      <c r="P10" s="87">
        <f>'Segment Data'!P60</f>
        <v>409198.18414280494</v>
      </c>
      <c r="Q10" s="89">
        <f>'Segment Data'!Q60</f>
        <v>0.58707213964444094</v>
      </c>
    </row>
    <row r="11" spans="2:17">
      <c r="B11" s="429"/>
      <c r="C11" s="163" t="s">
        <v>141</v>
      </c>
      <c r="D11" s="88">
        <f>'Segment Data'!D61</f>
        <v>103.96918780510424</v>
      </c>
      <c r="E11" s="87">
        <f>'Segment Data'!E61</f>
        <v>-11955.735157442037</v>
      </c>
      <c r="F11" s="89">
        <f>'Segment Data'!F61</f>
        <v>-0.99137879463470602</v>
      </c>
      <c r="G11" s="106">
        <f>'Segment Data'!G61</f>
        <v>9.8493120177672068E-3</v>
      </c>
      <c r="H11" s="92">
        <f>'Segment Data'!H61</f>
        <v>-1.413250435530228</v>
      </c>
      <c r="I11" s="191">
        <f>'Segment Data'!I61</f>
        <v>5.9963785809441923</v>
      </c>
      <c r="J11" s="192">
        <f>'Segment Data'!J61</f>
        <v>-1.8897257962430327</v>
      </c>
      <c r="K11" s="89">
        <f>'Segment Data'!K61</f>
        <v>-0.23962728691616053</v>
      </c>
      <c r="L11" s="90">
        <f>'Segment Data'!L61</f>
        <v>623.43861083269121</v>
      </c>
      <c r="M11" s="91">
        <f>'Segment Data'!M61</f>
        <v>-94480.648613804588</v>
      </c>
      <c r="N11" s="89">
        <f>'Segment Data'!N61</f>
        <v>-0.99344467068633846</v>
      </c>
      <c r="O11" s="88">
        <f>'Segment Data'!O61</f>
        <v>240.31971907615662</v>
      </c>
      <c r="P11" s="87">
        <f>'Segment Data'!P61</f>
        <v>-36177.274802088737</v>
      </c>
      <c r="Q11" s="89">
        <f>'Segment Data'!Q61</f>
        <v>-0.99340099964767059</v>
      </c>
    </row>
    <row r="12" spans="2:17" ht="15" thickBot="1">
      <c r="B12" s="430"/>
      <c r="C12" s="163" t="s">
        <v>140</v>
      </c>
      <c r="D12" s="155">
        <f>'Segment Data'!D62</f>
        <v>586158.31439073593</v>
      </c>
      <c r="E12" s="149">
        <f>'Segment Data'!E62</f>
        <v>10750.879383299151</v>
      </c>
      <c r="F12" s="151">
        <f>'Segment Data'!F62</f>
        <v>1.868394241927062E-2</v>
      </c>
      <c r="G12" s="152">
        <f>'Segment Data'!G62</f>
        <v>55.528529674244631</v>
      </c>
      <c r="H12" s="153">
        <f>'Segment Data'!H62</f>
        <v>-12.372154459777711</v>
      </c>
      <c r="I12" s="193">
        <f>'Segment Data'!I62</f>
        <v>6.4281409297615753</v>
      </c>
      <c r="J12" s="194">
        <f>'Segment Data'!J62</f>
        <v>0.67013076431631902</v>
      </c>
      <c r="K12" s="151">
        <f>'Segment Data'!K62</f>
        <v>0.11638235172592806</v>
      </c>
      <c r="L12" s="154">
        <f>'Segment Data'!L62</f>
        <v>3767908.252055143</v>
      </c>
      <c r="M12" s="150">
        <f>'Segment Data'!M62</f>
        <v>454706.39200954139</v>
      </c>
      <c r="N12" s="151">
        <f>'Segment Data'!N62</f>
        <v>0.13724077530346521</v>
      </c>
      <c r="O12" s="155">
        <f>'Segment Data'!O62</f>
        <v>1296826.0107889175</v>
      </c>
      <c r="P12" s="149">
        <f>'Segment Data'!P62</f>
        <v>20246.731665012427</v>
      </c>
      <c r="Q12" s="151">
        <f>'Segment Data'!Q62</f>
        <v>1.5860144368712782E-2</v>
      </c>
    </row>
    <row r="13" spans="2:17">
      <c r="B13" s="421" t="s">
        <v>55</v>
      </c>
      <c r="C13" s="162" t="s">
        <v>67</v>
      </c>
      <c r="D13" s="127">
        <f>'Type Data'!D39</f>
        <v>269357.2620429215</v>
      </c>
      <c r="E13" s="121">
        <f>'Type Data'!E39</f>
        <v>5863.5461335919099</v>
      </c>
      <c r="F13" s="123">
        <f>'Type Data'!F39</f>
        <v>2.2253077699999516E-2</v>
      </c>
      <c r="G13" s="124">
        <f>'Type Data'!G39</f>
        <v>25.517018783347396</v>
      </c>
      <c r="H13" s="125">
        <f>'Type Data'!H39</f>
        <v>-5.5764334154897206</v>
      </c>
      <c r="I13" s="195">
        <f>'Type Data'!I39</f>
        <v>5.3400815928237728</v>
      </c>
      <c r="J13" s="196">
        <f>'Type Data'!J39</f>
        <v>0.67266412400223352</v>
      </c>
      <c r="K13" s="123">
        <f>'Type Data'!K39</f>
        <v>0.14411912551119457</v>
      </c>
      <c r="L13" s="126">
        <f>'Type Data'!L39</f>
        <v>1438389.7569288146</v>
      </c>
      <c r="M13" s="122">
        <f>'Type Data'!M39</f>
        <v>208554.58436890971</v>
      </c>
      <c r="N13" s="123">
        <f>'Type Data'!N39</f>
        <v>0.16957929730925067</v>
      </c>
      <c r="O13" s="127">
        <f>'Type Data'!O39</f>
        <v>719975.80959558487</v>
      </c>
      <c r="P13" s="121">
        <f>'Type Data'!P39</f>
        <v>56945.429081337177</v>
      </c>
      <c r="Q13" s="123">
        <f>'Type Data'!Q39</f>
        <v>8.5886606036317953E-2</v>
      </c>
    </row>
    <row r="14" spans="2:17">
      <c r="B14" s="422"/>
      <c r="C14" s="163" t="s">
        <v>68</v>
      </c>
      <c r="D14" s="88">
        <f>'Type Data'!D40</f>
        <v>581762.95462280244</v>
      </c>
      <c r="E14" s="87">
        <f>'Type Data'!E40</f>
        <v>209026.81413723505</v>
      </c>
      <c r="F14" s="89">
        <f>'Type Data'!F40</f>
        <v>0.56079030561655108</v>
      </c>
      <c r="G14" s="106">
        <f>'Type Data'!G40</f>
        <v>55.112144101762638</v>
      </c>
      <c r="H14" s="92">
        <f>'Type Data'!H40</f>
        <v>11.127590895358566</v>
      </c>
      <c r="I14" s="191">
        <f>'Type Data'!I40</f>
        <v>6.6117507251956145</v>
      </c>
      <c r="J14" s="192">
        <f>'Type Data'!J40</f>
        <v>3.7084983902173185E-2</v>
      </c>
      <c r="K14" s="89">
        <f>'Type Data'!K40</f>
        <v>5.6405884894275117E-3</v>
      </c>
      <c r="L14" s="90">
        <f>'Type Data'!L40</f>
        <v>3846471.6371192574</v>
      </c>
      <c r="M14" s="91">
        <f>'Type Data'!M40</f>
        <v>1395856.1037268583</v>
      </c>
      <c r="N14" s="89">
        <f>'Type Data'!N40</f>
        <v>0.56959408144882184</v>
      </c>
      <c r="O14" s="88">
        <f>'Type Data'!O40</f>
        <v>1114928.1688960791</v>
      </c>
      <c r="P14" s="87">
        <f>'Type Data'!P40</f>
        <v>387616.8066549279</v>
      </c>
      <c r="Q14" s="89">
        <f>'Type Data'!Q40</f>
        <v>0.53294479748057011</v>
      </c>
    </row>
    <row r="15" spans="2:17">
      <c r="B15" s="422"/>
      <c r="C15" s="163" t="s">
        <v>69</v>
      </c>
      <c r="D15" s="88">
        <f>'Type Data'!D41</f>
        <v>204474.1097302592</v>
      </c>
      <c r="E15" s="87">
        <f>'Type Data'!E41</f>
        <v>-6279.1694466160261</v>
      </c>
      <c r="F15" s="89">
        <f>'Type Data'!F41</f>
        <v>-2.979393474274826E-2</v>
      </c>
      <c r="G15" s="106">
        <f>'Type Data'!G41</f>
        <v>19.370443770934425</v>
      </c>
      <c r="H15" s="92">
        <f>'Type Data'!H41</f>
        <v>-5.499397960279012</v>
      </c>
      <c r="I15" s="191">
        <f>'Type Data'!I41</f>
        <v>7.2627067511877073</v>
      </c>
      <c r="J15" s="192">
        <f>'Type Data'!J41</f>
        <v>0.26382244961178714</v>
      </c>
      <c r="K15" s="89">
        <f>'Type Data'!K41</f>
        <v>3.7694929397873167E-2</v>
      </c>
      <c r="L15" s="90">
        <f>'Type Data'!L41</f>
        <v>1485035.4971810495</v>
      </c>
      <c r="M15" s="91">
        <f>'Type Data'!M41</f>
        <v>9997.6800443702377</v>
      </c>
      <c r="N15" s="89">
        <f>'Type Data'!N41</f>
        <v>6.7779143885121403E-3</v>
      </c>
      <c r="O15" s="88">
        <f>'Type Data'!O41</f>
        <v>601501.58058524132</v>
      </c>
      <c r="P15" s="87">
        <f>'Type Data'!P41</f>
        <v>-20053.58127035771</v>
      </c>
      <c r="Q15" s="89">
        <f>'Type Data'!Q41</f>
        <v>-3.2263558411275164E-2</v>
      </c>
    </row>
    <row r="16" spans="2:17" ht="15" thickBot="1">
      <c r="B16" s="423"/>
      <c r="C16" s="164" t="s">
        <v>70</v>
      </c>
      <c r="D16" s="155">
        <f>'Type Data'!D42</f>
        <v>4.1521328091621399</v>
      </c>
      <c r="E16" s="149">
        <f>'Type Data'!E42</f>
        <v>-437.80431908369064</v>
      </c>
      <c r="F16" s="151">
        <f>'Type Data'!F42</f>
        <v>-0.99060510873553498</v>
      </c>
      <c r="G16" s="152">
        <f>'Type Data'!G42</f>
        <v>3.9334395545444922E-4</v>
      </c>
      <c r="H16" s="153">
        <f>'Type Data'!H42</f>
        <v>-5.1759519589977487E-2</v>
      </c>
      <c r="I16" s="193">
        <f>'Type Data'!I42</f>
        <v>10.34269135044976</v>
      </c>
      <c r="J16" s="194">
        <f>'Type Data'!J42</f>
        <v>4.4464846727483476</v>
      </c>
      <c r="K16" s="151">
        <f>'Type Data'!K42</f>
        <v>0.75412632490721521</v>
      </c>
      <c r="L16" s="154">
        <f>'Type Data'!L42</f>
        <v>42.944228091239928</v>
      </c>
      <c r="M16" s="150">
        <f>'Type Data'!M42</f>
        <v>-2562.922354812622</v>
      </c>
      <c r="N16" s="151">
        <f>'Type Data'!N42</f>
        <v>-0.983520173913361</v>
      </c>
      <c r="O16" s="155">
        <f>'Type Data'!O42</f>
        <v>16.60853123664856</v>
      </c>
      <c r="P16" s="149">
        <f>'Type Data'!P42</f>
        <v>-1751.2172763347626</v>
      </c>
      <c r="Q16" s="151">
        <f>'Type Data'!Q42</f>
        <v>-0.99060510873553498</v>
      </c>
    </row>
    <row r="17" spans="2:17" ht="15" customHeight="1" thickBot="1">
      <c r="B17" s="105" t="s">
        <v>71</v>
      </c>
      <c r="C17" s="165" t="s">
        <v>72</v>
      </c>
      <c r="D17" s="148">
        <f>Granola!D12</f>
        <v>16637.469633351055</v>
      </c>
      <c r="E17" s="142">
        <f>Granola!E12</f>
        <v>646.70516887912709</v>
      </c>
      <c r="F17" s="144">
        <f>Granola!F12</f>
        <v>4.0442417266289436E-2</v>
      </c>
      <c r="G17" s="145">
        <f>Granola!G12</f>
        <v>1.576117242660201</v>
      </c>
      <c r="H17" s="146">
        <f>Granola!H12</f>
        <v>-0.31086540807601049</v>
      </c>
      <c r="I17" s="197">
        <f>Granola!I12</f>
        <v>6.2788093586666971</v>
      </c>
      <c r="J17" s="198">
        <f>Granola!J12</f>
        <v>0.59428451906521218</v>
      </c>
      <c r="K17" s="144">
        <f>Granola!K12</f>
        <v>0.10454427341492181</v>
      </c>
      <c r="L17" s="147">
        <f>Granola!L12</f>
        <v>104463.50003841758</v>
      </c>
      <c r="M17" s="143">
        <f>Granola!M12</f>
        <v>13563.602235910177</v>
      </c>
      <c r="N17" s="144">
        <f>Granola!N12</f>
        <v>0.14921471380945861</v>
      </c>
      <c r="O17" s="148">
        <f>Granola!O12</f>
        <v>39432.897156715393</v>
      </c>
      <c r="P17" s="142">
        <f>Granola!P12</f>
        <v>1227.9752712377085</v>
      </c>
      <c r="Q17" s="144">
        <f>Granola!Q12</f>
        <v>3.2141808192113645E-2</v>
      </c>
    </row>
    <row r="18" spans="2:17">
      <c r="B18" s="424" t="s">
        <v>73</v>
      </c>
      <c r="C18" s="166" t="s">
        <v>14</v>
      </c>
      <c r="D18" s="136">
        <f>'NB vs PL'!D21</f>
        <v>1024995.7708906361</v>
      </c>
      <c r="E18" s="128">
        <f>'NB vs PL'!E21</f>
        <v>218629.86844458466</v>
      </c>
      <c r="F18" s="132">
        <f>'NB vs PL'!F21</f>
        <v>0.27112985281419649</v>
      </c>
      <c r="G18" s="133">
        <f>'NB vs PL'!G21</f>
        <v>97.100914006544556</v>
      </c>
      <c r="H18" s="134">
        <f>'NB vs PL'!H21</f>
        <v>1.9460843896356437</v>
      </c>
      <c r="I18" s="199">
        <f>'NB vs PL'!I21</f>
        <v>6.3587838609397629</v>
      </c>
      <c r="J18" s="200">
        <f>'NB vs PL'!J21</f>
        <v>0.30816439683721342</v>
      </c>
      <c r="K18" s="132">
        <f>'NB vs PL'!K21</f>
        <v>5.0931049071174982E-2</v>
      </c>
      <c r="L18" s="135">
        <f>'NB vs PL'!L21</f>
        <v>6517726.5654708883</v>
      </c>
      <c r="M18" s="129">
        <f>'NB vs PL'!M21</f>
        <v>1638713.3409421919</v>
      </c>
      <c r="N18" s="132">
        <f>'NB vs PL'!N21</f>
        <v>0.33586982972371193</v>
      </c>
      <c r="O18" s="136">
        <f>'NB vs PL'!O21</f>
        <v>2366410.1850489378</v>
      </c>
      <c r="P18" s="128">
        <f>'NB vs PL'!P21</f>
        <v>453552.81568558724</v>
      </c>
      <c r="Q18" s="132">
        <f>'NB vs PL'!Q21</f>
        <v>0.23710749319304533</v>
      </c>
    </row>
    <row r="19" spans="2:17" ht="15" thickBot="1">
      <c r="B19" s="425"/>
      <c r="C19" s="167" t="s">
        <v>13</v>
      </c>
      <c r="D19" s="141">
        <f>'NB vs PL'!D22</f>
        <v>30602.707638156786</v>
      </c>
      <c r="E19" s="130">
        <f>'NB vs PL'!E22</f>
        <v>-10456.481939456269</v>
      </c>
      <c r="F19" s="137">
        <f>'NB vs PL'!F22</f>
        <v>-0.25466849314428552</v>
      </c>
      <c r="G19" s="138">
        <f>'NB vs PL'!G22</f>
        <v>2.8990859934554223</v>
      </c>
      <c r="H19" s="139">
        <f>'NB vs PL'!H22</f>
        <v>-1.946084389635673</v>
      </c>
      <c r="I19" s="201">
        <f>'NB vs PL'!I22</f>
        <v>8.2415344736311447</v>
      </c>
      <c r="J19" s="202">
        <f>'NB vs PL'!J22</f>
        <v>1.4444893294338126</v>
      </c>
      <c r="K19" s="137">
        <f>'NB vs PL'!K22</f>
        <v>0.21251724812611839</v>
      </c>
      <c r="L19" s="140">
        <f>'NB vs PL'!L22</f>
        <v>252213.2699863243</v>
      </c>
      <c r="M19" s="131">
        <f>'NB vs PL'!M22</f>
        <v>-26867.89515686821</v>
      </c>
      <c r="N19" s="137">
        <f>'NB vs PL'!N22</f>
        <v>-9.6272692365615864E-2</v>
      </c>
      <c r="O19" s="141">
        <f>'NB vs PL'!O22</f>
        <v>70011.982559204102</v>
      </c>
      <c r="P19" s="130">
        <f>'NB vs PL'!P22</f>
        <v>-30795.378496014178</v>
      </c>
      <c r="Q19" s="137">
        <f>'NB vs PL'!Q22</f>
        <v>-0.30548739867464331</v>
      </c>
    </row>
    <row r="20" spans="2:17">
      <c r="B20" s="421" t="s">
        <v>56</v>
      </c>
      <c r="C20" s="162" t="s">
        <v>63</v>
      </c>
      <c r="D20" s="127">
        <f>Package!D39</f>
        <v>448010.9085280709</v>
      </c>
      <c r="E20" s="121">
        <f>Package!E39</f>
        <v>-1488.4227316357428</v>
      </c>
      <c r="F20" s="123">
        <f>Package!F39</f>
        <v>-3.3112902025115112E-3</v>
      </c>
      <c r="G20" s="124">
        <f>Package!G39</f>
        <v>42.441412870589936</v>
      </c>
      <c r="H20" s="125">
        <f>Package!H39</f>
        <v>-10.601544612093875</v>
      </c>
      <c r="I20" s="195">
        <f>Package!I39</f>
        <v>6.2392896828727329</v>
      </c>
      <c r="J20" s="196">
        <f>Package!J39</f>
        <v>0.48350175922610017</v>
      </c>
      <c r="K20" s="123">
        <f>Package!K39</f>
        <v>8.4002705735511732E-2</v>
      </c>
      <c r="L20" s="126">
        <f>Package!L39</f>
        <v>2795269.8393936325</v>
      </c>
      <c r="M20" s="122">
        <f>Package!M39</f>
        <v>208047.01684177574</v>
      </c>
      <c r="N20" s="123">
        <f>Package!N39</f>
        <v>8.0413258196513834E-2</v>
      </c>
      <c r="O20" s="127">
        <f>Package!O39</f>
        <v>1293469.2030181885</v>
      </c>
      <c r="P20" s="121">
        <f>Package!P39</f>
        <v>33039.592008109204</v>
      </c>
      <c r="Q20" s="123">
        <f>Package!Q39</f>
        <v>2.6212960818678351E-2</v>
      </c>
    </row>
    <row r="21" spans="2:17">
      <c r="B21" s="422"/>
      <c r="C21" s="163" t="s">
        <v>64</v>
      </c>
      <c r="D21" s="88">
        <f>Package!D40</f>
        <v>24686.735363521726</v>
      </c>
      <c r="E21" s="87">
        <f>Package!E40</f>
        <v>2000.4112323209811</v>
      </c>
      <c r="F21" s="89">
        <f>Package!F40</f>
        <v>8.8176966032579698E-2</v>
      </c>
      <c r="G21" s="106">
        <f>Package!G40</f>
        <v>2.3386482517413318</v>
      </c>
      <c r="H21" s="92">
        <f>Package!H40</f>
        <v>-0.33844077296826702</v>
      </c>
      <c r="I21" s="191">
        <f>Package!I40</f>
        <v>4.8755343858768647</v>
      </c>
      <c r="J21" s="192">
        <f>Package!J40</f>
        <v>9.4717866844213461E-2</v>
      </c>
      <c r="K21" s="89">
        <f>Package!K40</f>
        <v>1.9812069019410652E-2</v>
      </c>
      <c r="L21" s="90">
        <f>Package!L40</f>
        <v>120361.02713989258</v>
      </c>
      <c r="M21" s="91">
        <f>Package!M40</f>
        <v>11901.873977319003</v>
      </c>
      <c r="N21" s="89">
        <f>Package!N40</f>
        <v>0.1097360031889501</v>
      </c>
      <c r="O21" s="88">
        <f>Package!O40</f>
        <v>21101.28569829464</v>
      </c>
      <c r="P21" s="87">
        <f>Package!P40</f>
        <v>1783.9524195194244</v>
      </c>
      <c r="Q21" s="89">
        <f>Package!Q40</f>
        <v>9.2349828714687526E-2</v>
      </c>
    </row>
    <row r="22" spans="2:17">
      <c r="B22" s="422"/>
      <c r="C22" s="163" t="s">
        <v>65</v>
      </c>
      <c r="D22" s="88">
        <f>Package!D41</f>
        <v>934.83697479963303</v>
      </c>
      <c r="E22" s="87">
        <f>Package!E41</f>
        <v>407.85052260525231</v>
      </c>
      <c r="F22" s="89">
        <f>Package!F41</f>
        <v>0.77392980579852799</v>
      </c>
      <c r="G22" s="106">
        <f>Package!G41</f>
        <v>8.8559901687479889E-2</v>
      </c>
      <c r="H22" s="92">
        <f>Package!H41</f>
        <v>2.6373112889908581E-2</v>
      </c>
      <c r="I22" s="191">
        <f>Package!I41</f>
        <v>6.9067328406944108</v>
      </c>
      <c r="J22" s="192">
        <f>Package!J41</f>
        <v>-0.83705356353778182</v>
      </c>
      <c r="K22" s="89">
        <f>Package!K41</f>
        <v>-0.10809357591272262</v>
      </c>
      <c r="L22" s="90">
        <f>Package!L41</f>
        <v>6456.6692345440388</v>
      </c>
      <c r="M22" s="91">
        <f>Package!M41</f>
        <v>2375.7987108266352</v>
      </c>
      <c r="N22" s="89">
        <f>Package!N41</f>
        <v>0.58217938967160354</v>
      </c>
      <c r="O22" s="88">
        <f>Package!O41</f>
        <v>6089.8609775304794</v>
      </c>
      <c r="P22" s="87">
        <f>Package!P41</f>
        <v>1977.6356003284454</v>
      </c>
      <c r="Q22" s="89">
        <f>Package!Q41</f>
        <v>0.48091615097079932</v>
      </c>
    </row>
    <row r="23" spans="2:17" ht="15" thickBot="1">
      <c r="B23" s="423"/>
      <c r="C23" s="164" t="s">
        <v>66</v>
      </c>
      <c r="D23" s="155">
        <f>Package!D42</f>
        <v>581764.03976170463</v>
      </c>
      <c r="E23" s="149">
        <f>Package!E42</f>
        <v>207200.47358782229</v>
      </c>
      <c r="F23" s="151">
        <f>Package!F42</f>
        <v>0.55317839827388426</v>
      </c>
      <c r="G23" s="152">
        <f>Package!G42</f>
        <v>55.112246900215283</v>
      </c>
      <c r="H23" s="153">
        <f>Package!H42</f>
        <v>10.912049183692808</v>
      </c>
      <c r="I23" s="193">
        <f>Package!I42</f>
        <v>6.6117593651601672</v>
      </c>
      <c r="J23" s="194">
        <f>Package!J42</f>
        <v>5.1200554447033753E-2</v>
      </c>
      <c r="K23" s="151">
        <f>Package!K42</f>
        <v>7.8042977624749391E-3</v>
      </c>
      <c r="L23" s="154">
        <f>Package!L42</f>
        <v>3846483.8382078623</v>
      </c>
      <c r="M23" s="150">
        <f>Package!M42</f>
        <v>1389137.5339736668</v>
      </c>
      <c r="N23" s="151">
        <f>Package!N42</f>
        <v>0.56529986497225759</v>
      </c>
      <c r="O23" s="155">
        <f>Package!O42</f>
        <v>1114930.6140040159</v>
      </c>
      <c r="P23" s="149">
        <f>Package!P42</f>
        <v>385628.30075120693</v>
      </c>
      <c r="Q23" s="151">
        <f>Package!Q42</f>
        <v>0.52876330397368532</v>
      </c>
    </row>
    <row r="24" spans="2:17">
      <c r="B24" s="424" t="s">
        <v>74</v>
      </c>
      <c r="C24" s="168" t="s">
        <v>75</v>
      </c>
      <c r="D24" s="127">
        <f>Flavor!D120</f>
        <v>192321.51385100276</v>
      </c>
      <c r="E24" s="121">
        <f>Flavor!E120</f>
        <v>-24071.467943734489</v>
      </c>
      <c r="F24" s="123">
        <f>Flavor!F120</f>
        <v>-0.1112395963311224</v>
      </c>
      <c r="G24" s="124">
        <f>Flavor!G120</f>
        <v>18.219192028302725</v>
      </c>
      <c r="H24" s="125">
        <f>Flavor!H120</f>
        <v>-7.3161601617046905</v>
      </c>
      <c r="I24" s="195">
        <f>Flavor!I120</f>
        <v>5.9574641592982616</v>
      </c>
      <c r="J24" s="196">
        <f>Flavor!J120</f>
        <v>0.56908493201085442</v>
      </c>
      <c r="K24" s="123">
        <f>Flavor!K120</f>
        <v>0.10561337797624547</v>
      </c>
      <c r="L24" s="126">
        <f>Flavor!L120</f>
        <v>1145748.5258293331</v>
      </c>
      <c r="M24" s="122">
        <f>Flavor!M120</f>
        <v>-20258.922204211121</v>
      </c>
      <c r="N24" s="123">
        <f>Flavor!N120</f>
        <v>-1.7374607888120713E-2</v>
      </c>
      <c r="O24" s="127">
        <f>Flavor!O120</f>
        <v>512494.39606666565</v>
      </c>
      <c r="P24" s="121">
        <f>Flavor!P120</f>
        <v>-40169.741035888321</v>
      </c>
      <c r="Q24" s="123">
        <f>Flavor!Q120</f>
        <v>-7.2683820677212324E-2</v>
      </c>
    </row>
    <row r="25" spans="2:17">
      <c r="B25" s="422"/>
      <c r="C25" s="163" t="s">
        <v>76</v>
      </c>
      <c r="D25" s="88">
        <f>Flavor!D121</f>
        <v>343565.69363848754</v>
      </c>
      <c r="E25" s="87">
        <f>Flavor!E121</f>
        <v>108523.74161624204</v>
      </c>
      <c r="F25" s="89">
        <f>Flavor!F121</f>
        <v>0.46172072977836243</v>
      </c>
      <c r="G25" s="106">
        <f>Flavor!G121</f>
        <v>32.547005383838872</v>
      </c>
      <c r="H25" s="92">
        <f>Flavor!H121</f>
        <v>4.8109902204264294</v>
      </c>
      <c r="I25" s="191">
        <f>Flavor!I121</f>
        <v>6.5932198855025597</v>
      </c>
      <c r="J25" s="192">
        <f>Flavor!J121</f>
        <v>6.3571816006055215E-2</v>
      </c>
      <c r="K25" s="89">
        <f>Flavor!K121</f>
        <v>9.7358717237814602E-3</v>
      </c>
      <c r="L25" s="90">
        <f>Flavor!L121</f>
        <v>2265204.1632737564</v>
      </c>
      <c r="M25" s="91">
        <f>Flavor!M121</f>
        <v>730462.93500101101</v>
      </c>
      <c r="N25" s="89">
        <f>Flavor!N121</f>
        <v>0.47595185529947681</v>
      </c>
      <c r="O25" s="88">
        <f>Flavor!O121</f>
        <v>708924.78887856007</v>
      </c>
      <c r="P25" s="87">
        <f>Flavor!P121</f>
        <v>190961.12765175418</v>
      </c>
      <c r="Q25" s="89">
        <f>Flavor!Q121</f>
        <v>0.36867668901609713</v>
      </c>
    </row>
    <row r="26" spans="2:17">
      <c r="B26" s="422"/>
      <c r="C26" s="163" t="s">
        <v>77</v>
      </c>
      <c r="D26" s="88">
        <f>Flavor!D122</f>
        <v>61329.795173863022</v>
      </c>
      <c r="E26" s="87">
        <f>Flavor!E122</f>
        <v>18159.6842353217</v>
      </c>
      <c r="F26" s="89">
        <f>Flavor!F122</f>
        <v>0.42065410165784711</v>
      </c>
      <c r="G26" s="106">
        <f>Flavor!G122</f>
        <v>5.8099548664885798</v>
      </c>
      <c r="H26" s="92">
        <f>Flavor!H122</f>
        <v>0.71568619957308854</v>
      </c>
      <c r="I26" s="191">
        <f>Flavor!I122</f>
        <v>5.1998220797586239</v>
      </c>
      <c r="J26" s="192">
        <f>Flavor!J122</f>
        <v>-0.14753580355538887</v>
      </c>
      <c r="K26" s="89">
        <f>Flavor!K122</f>
        <v>-2.7590411334869155E-2</v>
      </c>
      <c r="L26" s="90">
        <f>Flavor!L122</f>
        <v>318904.02309212682</v>
      </c>
      <c r="M26" s="91">
        <f>Flavor!M122</f>
        <v>88057.990041377401</v>
      </c>
      <c r="N26" s="89">
        <f>Flavor!N122</f>
        <v>0.38145767062853814</v>
      </c>
      <c r="O26" s="88">
        <f>Flavor!O122</f>
        <v>147142.08281362057</v>
      </c>
      <c r="P26" s="87">
        <f>Flavor!P122</f>
        <v>49433.67735799159</v>
      </c>
      <c r="Q26" s="89">
        <f>Flavor!Q122</f>
        <v>0.50593065281819838</v>
      </c>
    </row>
    <row r="27" spans="2:17">
      <c r="B27" s="422"/>
      <c r="C27" s="163" t="s">
        <v>78</v>
      </c>
      <c r="D27" s="88">
        <f>Flavor!D123</f>
        <v>23183.358840887293</v>
      </c>
      <c r="E27" s="87">
        <f>Flavor!E123</f>
        <v>20756.015604982826</v>
      </c>
      <c r="F27" s="89">
        <f>Flavor!F123</f>
        <v>8.5509190863354778</v>
      </c>
      <c r="G27" s="106">
        <f>Flavor!G123</f>
        <v>2.19622889881372</v>
      </c>
      <c r="H27" s="92">
        <f>Flavor!H123</f>
        <v>1.9097914002369512</v>
      </c>
      <c r="I27" s="191">
        <f>Flavor!I123</f>
        <v>6.5039797410877069</v>
      </c>
      <c r="J27" s="192">
        <f>Flavor!J123</f>
        <v>0.41410966529811954</v>
      </c>
      <c r="K27" s="89">
        <f>Flavor!K123</f>
        <v>6.7999753713042524E-2</v>
      </c>
      <c r="L27" s="90">
        <f>Flavor!L123</f>
        <v>150784.09623149753</v>
      </c>
      <c r="M27" s="91">
        <f>Flavor!M123</f>
        <v>136001.89129549265</v>
      </c>
      <c r="N27" s="89">
        <f>Flavor!N123</f>
        <v>9.2003792319394879</v>
      </c>
      <c r="O27" s="88">
        <f>Flavor!O123</f>
        <v>51177.218542575836</v>
      </c>
      <c r="P27" s="87">
        <f>Flavor!P123</f>
        <v>46211.394281625748</v>
      </c>
      <c r="Q27" s="89">
        <f>Flavor!Q123</f>
        <v>9.305885962380863</v>
      </c>
    </row>
    <row r="28" spans="2:17">
      <c r="B28" s="422"/>
      <c r="C28" s="163" t="s">
        <v>79</v>
      </c>
      <c r="D28" s="88">
        <f>Flavor!D124</f>
        <v>7762.7460787402742</v>
      </c>
      <c r="E28" s="87">
        <f>Flavor!E124</f>
        <v>2270.8262703420032</v>
      </c>
      <c r="F28" s="89">
        <f>Flavor!F124</f>
        <v>0.41348496510627203</v>
      </c>
      <c r="G28" s="106">
        <f>Flavor!G124</f>
        <v>0.7353881458373599</v>
      </c>
      <c r="H28" s="92">
        <f>Flavor!H124</f>
        <v>8.7316728069509963E-2</v>
      </c>
      <c r="I28" s="191">
        <f>Flavor!I124</f>
        <v>4.7053347938158128</v>
      </c>
      <c r="J28" s="192">
        <f>Flavor!J124</f>
        <v>4.0873367228871693E-2</v>
      </c>
      <c r="K28" s="89">
        <f>Flavor!K124</f>
        <v>8.7627195276817563E-3</v>
      </c>
      <c r="L28" s="90">
        <f>Flavor!L124</f>
        <v>36526.319219853875</v>
      </c>
      <c r="M28" s="91">
        <f>Flavor!M124</f>
        <v>10909.471115671393</v>
      </c>
      <c r="N28" s="89">
        <f>Flavor!N124</f>
        <v>0.42587093741209309</v>
      </c>
      <c r="O28" s="88">
        <f>Flavor!O124</f>
        <v>11255.578691124916</v>
      </c>
      <c r="P28" s="87">
        <f>Flavor!P124</f>
        <v>4381.7415189743042</v>
      </c>
      <c r="Q28" s="89">
        <f>Flavor!Q124</f>
        <v>0.63745203868473255</v>
      </c>
    </row>
    <row r="29" spans="2:17">
      <c r="B29" s="422"/>
      <c r="C29" s="163" t="s">
        <v>80</v>
      </c>
      <c r="D29" s="88">
        <f>Flavor!D125</f>
        <v>81054.789670132246</v>
      </c>
      <c r="E29" s="87">
        <f>Flavor!E125</f>
        <v>-13616.738257911638</v>
      </c>
      <c r="F29" s="89">
        <f>Flavor!F125</f>
        <v>-0.14383139847770479</v>
      </c>
      <c r="G29" s="106">
        <f>Flavor!G125</f>
        <v>7.6785625707892065</v>
      </c>
      <c r="H29" s="92">
        <f>Flavor!H125</f>
        <v>-3.4931066208754808</v>
      </c>
      <c r="I29" s="191">
        <f>Flavor!I125</f>
        <v>6.4739649109211772</v>
      </c>
      <c r="J29" s="192">
        <f>Flavor!J125</f>
        <v>0.80821126134574417</v>
      </c>
      <c r="K29" s="89">
        <f>Flavor!K125</f>
        <v>0.14264850032904414</v>
      </c>
      <c r="L29" s="90">
        <f>Flavor!L125</f>
        <v>524745.86418653245</v>
      </c>
      <c r="M29" s="91">
        <f>Flavor!M125</f>
        <v>-11639.690682664746</v>
      </c>
      <c r="N29" s="89">
        <f>Flavor!N125</f>
        <v>-2.1700231441734476E-2</v>
      </c>
      <c r="O29" s="88">
        <f>Flavor!O125</f>
        <v>217262.13427186012</v>
      </c>
      <c r="P29" s="87">
        <f>Flavor!P125</f>
        <v>-36960.32985912502</v>
      </c>
      <c r="Q29" s="89">
        <f>Flavor!Q125</f>
        <v>-0.14538577456350057</v>
      </c>
    </row>
    <row r="30" spans="2:17">
      <c r="B30" s="422"/>
      <c r="C30" s="163" t="s">
        <v>81</v>
      </c>
      <c r="D30" s="88">
        <f>Flavor!D126</f>
        <v>7.7441571350574492</v>
      </c>
      <c r="E30" s="87">
        <f>Flavor!E126</f>
        <v>0.97035428651571287</v>
      </c>
      <c r="F30" s="89">
        <f>Flavor!F126</f>
        <v>0.14325103759472579</v>
      </c>
      <c r="G30" s="106">
        <f>Flavor!G126</f>
        <v>7.3362715962328989E-4</v>
      </c>
      <c r="H30" s="92">
        <f>Flavor!H126</f>
        <v>-6.5712264273846076E-5</v>
      </c>
      <c r="I30" s="191">
        <f>Flavor!I126</f>
        <v>8.8117644997724707</v>
      </c>
      <c r="J30" s="192">
        <f>Flavor!J126</f>
        <v>2.2956512246904497</v>
      </c>
      <c r="K30" s="89">
        <f>Flavor!K126</f>
        <v>0.35230376265390406</v>
      </c>
      <c r="L30" s="90">
        <f>Flavor!L126</f>
        <v>68.239688923358912</v>
      </c>
      <c r="M30" s="91">
        <f>Flavor!M126</f>
        <v>24.100822259187694</v>
      </c>
      <c r="N30" s="89">
        <f>Flavor!N126</f>
        <v>0.54602267979732755</v>
      </c>
      <c r="O30" s="88">
        <f>Flavor!O126</f>
        <v>27.529886722564697</v>
      </c>
      <c r="P30" s="87">
        <f>Flavor!P126</f>
        <v>13.132223963737488</v>
      </c>
      <c r="Q30" s="89">
        <f>Flavor!Q126</f>
        <v>0.91210804029189518</v>
      </c>
    </row>
    <row r="31" spans="2:17">
      <c r="B31" s="422"/>
      <c r="C31" s="163" t="s">
        <v>82</v>
      </c>
      <c r="D31" s="88">
        <f>Flavor!D127</f>
        <v>55268.232182487955</v>
      </c>
      <c r="E31" s="87">
        <f>Flavor!E127</f>
        <v>-2859.8041789460258</v>
      </c>
      <c r="F31" s="89">
        <f>Flavor!F127</f>
        <v>-4.9198362063429528E-2</v>
      </c>
      <c r="G31" s="106">
        <f>Flavor!G127</f>
        <v>5.2357248808767043</v>
      </c>
      <c r="H31" s="92">
        <f>Flavor!H127</f>
        <v>-1.6236467507353947</v>
      </c>
      <c r="I31" s="191">
        <f>Flavor!I127</f>
        <v>6.6817462526463673</v>
      </c>
      <c r="J31" s="192">
        <f>Flavor!J127</f>
        <v>0.1189001587067402</v>
      </c>
      <c r="K31" s="89">
        <f>Flavor!K127</f>
        <v>1.8117163956737757E-2</v>
      </c>
      <c r="L31" s="90">
        <f>Flavor!L127</f>
        <v>369288.30327572825</v>
      </c>
      <c r="M31" s="91">
        <f>Flavor!M127</f>
        <v>-12197.053107289365</v>
      </c>
      <c r="N31" s="89">
        <f>Flavor!N127</f>
        <v>-3.1972532898597875E-2</v>
      </c>
      <c r="O31" s="88">
        <f>Flavor!O127</f>
        <v>172837.30936813354</v>
      </c>
      <c r="P31" s="87">
        <f>Flavor!P127</f>
        <v>1175.1812011961301</v>
      </c>
      <c r="Q31" s="89">
        <f>Flavor!Q127</f>
        <v>6.8458967259994227E-3</v>
      </c>
    </row>
    <row r="32" spans="2:17">
      <c r="B32" s="422"/>
      <c r="C32" s="163" t="s">
        <v>83</v>
      </c>
      <c r="D32" s="88">
        <f>Flavor!D128</f>
        <v>743.9988859618187</v>
      </c>
      <c r="E32" s="87">
        <f>Flavor!E128</f>
        <v>-599.19488231813909</v>
      </c>
      <c r="F32" s="89">
        <f>Flavor!F128</f>
        <v>-0.4460971279560394</v>
      </c>
      <c r="G32" s="106">
        <f>Flavor!G128</f>
        <v>7.048123894596206E-2</v>
      </c>
      <c r="H32" s="92">
        <f>Flavor!H128</f>
        <v>-8.8021710863134289E-2</v>
      </c>
      <c r="I32" s="191">
        <f>Flavor!I128</f>
        <v>4.578044547338866</v>
      </c>
      <c r="J32" s="192">
        <f>Flavor!J128</f>
        <v>0.15803225516520758</v>
      </c>
      <c r="K32" s="89">
        <f>Flavor!K128</f>
        <v>3.5753804450957993E-2</v>
      </c>
      <c r="L32" s="90">
        <f>Flavor!L128</f>
        <v>3406.0600431036951</v>
      </c>
      <c r="M32" s="91">
        <f>Flavor!M128</f>
        <v>-2530.8729234647749</v>
      </c>
      <c r="N32" s="89">
        <f>Flavor!N128</f>
        <v>-0.42629299298415563</v>
      </c>
      <c r="O32" s="88">
        <f>Flavor!O128</f>
        <v>1984.1376135349274</v>
      </c>
      <c r="P32" s="87">
        <f>Flavor!P128</f>
        <v>-1620.5312305688858</v>
      </c>
      <c r="Q32" s="89">
        <f>Flavor!Q128</f>
        <v>-0.44956452330415936</v>
      </c>
    </row>
    <row r="33" spans="2:17">
      <c r="B33" s="422"/>
      <c r="C33" s="163" t="s">
        <v>84</v>
      </c>
      <c r="D33" s="88">
        <f>Flavor!D129</f>
        <v>8489.7002453917976</v>
      </c>
      <c r="E33" s="87">
        <f>Flavor!E129</f>
        <v>2749.1256245942386</v>
      </c>
      <c r="F33" s="89">
        <f>Flavor!F129</f>
        <v>0.47889380527071568</v>
      </c>
      <c r="G33" s="106">
        <f>Flavor!G129</f>
        <v>0.80425468756113094</v>
      </c>
      <c r="H33" s="92">
        <f>Flavor!H129</f>
        <v>0.12684087543421196</v>
      </c>
      <c r="I33" s="191">
        <f>Flavor!I129</f>
        <v>5.7283025427971834</v>
      </c>
      <c r="J33" s="192">
        <f>Flavor!J129</f>
        <v>-4.9043583676020575E-3</v>
      </c>
      <c r="K33" s="89">
        <f>Flavor!K129</f>
        <v>-8.5543020723805811E-4</v>
      </c>
      <c r="L33" s="90">
        <f>Flavor!L129</f>
        <v>48631.571503263709</v>
      </c>
      <c r="M33" s="91">
        <f>Flavor!M129</f>
        <v>15719.669470655725</v>
      </c>
      <c r="N33" s="89">
        <f>Flavor!N129</f>
        <v>0.47762871483639002</v>
      </c>
      <c r="O33" s="88">
        <f>Flavor!O129</f>
        <v>24656.00953233242</v>
      </c>
      <c r="P33" s="87">
        <f>Flavor!P129</f>
        <v>7850.4932973363939</v>
      </c>
      <c r="Q33" s="89">
        <f>Flavor!Q129</f>
        <v>0.46713788422568203</v>
      </c>
    </row>
    <row r="34" spans="2:17">
      <c r="B34" s="422"/>
      <c r="C34" s="163" t="s">
        <v>85</v>
      </c>
      <c r="D34" s="88">
        <f>Flavor!D130</f>
        <v>291.0137847581982</v>
      </c>
      <c r="E34" s="87">
        <f>Flavor!E130</f>
        <v>242.00746630822414</v>
      </c>
      <c r="F34" s="89">
        <f>Flavor!F130</f>
        <v>4.9382911012845581</v>
      </c>
      <c r="G34" s="106">
        <f>Flavor!G130</f>
        <v>2.7568605930901813E-2</v>
      </c>
      <c r="H34" s="92">
        <f>Flavor!H130</f>
        <v>2.1785638337512975E-2</v>
      </c>
      <c r="I34" s="191">
        <f>Flavor!I130</f>
        <v>5.6047961724380801</v>
      </c>
      <c r="J34" s="192">
        <f>Flavor!J130</f>
        <v>0.80411697026039253</v>
      </c>
      <c r="K34" s="89">
        <f>Flavor!K130</f>
        <v>0.16750066738382111</v>
      </c>
      <c r="L34" s="90">
        <f>Flavor!L130</f>
        <v>1631.0729469394685</v>
      </c>
      <c r="M34" s="91">
        <f>Flavor!M130</f>
        <v>1395.8093331813814</v>
      </c>
      <c r="N34" s="89">
        <f>Flavor!N130</f>
        <v>5.9329588238691269</v>
      </c>
      <c r="O34" s="88">
        <f>Flavor!O130</f>
        <v>695.48654115200043</v>
      </c>
      <c r="P34" s="87">
        <f>Flavor!P130</f>
        <v>501.1088193655014</v>
      </c>
      <c r="Q34" s="89">
        <f>Flavor!Q130</f>
        <v>2.578015704474149</v>
      </c>
    </row>
    <row r="35" spans="2:17">
      <c r="B35" s="422"/>
      <c r="C35" s="163" t="s">
        <v>86</v>
      </c>
      <c r="D35" s="88">
        <f>Flavor!D131</f>
        <v>1476.4394129365683</v>
      </c>
      <c r="E35" s="87">
        <f>Flavor!E131</f>
        <v>424.91097998269788</v>
      </c>
      <c r="F35" s="89">
        <f>Flavor!F131</f>
        <v>0.40408891159421301</v>
      </c>
      <c r="G35" s="106">
        <f>Flavor!G131</f>
        <v>0.13986751998679542</v>
      </c>
      <c r="H35" s="92">
        <f>Flavor!H131</f>
        <v>1.5782401095306903E-2</v>
      </c>
      <c r="I35" s="191">
        <f>Flavor!I131</f>
        <v>2.9360185678982926</v>
      </c>
      <c r="J35" s="192">
        <f>Flavor!J131</f>
        <v>-0.36898145803923388</v>
      </c>
      <c r="K35" s="89">
        <f>Flavor!K131</f>
        <v>-0.11164340548970653</v>
      </c>
      <c r="L35" s="90">
        <f>Flavor!L131</f>
        <v>4334.8535307586189</v>
      </c>
      <c r="M35" s="91">
        <f>Flavor!M131</f>
        <v>859.55203257203084</v>
      </c>
      <c r="N35" s="89">
        <f>Flavor!N131</f>
        <v>0.2473316438934996</v>
      </c>
      <c r="O35" s="88">
        <f>Flavor!O131</f>
        <v>1254.5160213708878</v>
      </c>
      <c r="P35" s="87">
        <f>Flavor!P131</f>
        <v>-129.97855806350708</v>
      </c>
      <c r="Q35" s="89">
        <f>Flavor!Q131</f>
        <v>-9.3881594044670794E-2</v>
      </c>
    </row>
    <row r="36" spans="2:17" ht="15" thickBot="1">
      <c r="B36" s="425"/>
      <c r="C36" s="169" t="s">
        <v>87</v>
      </c>
      <c r="D36" s="155">
        <f>Flavor!D132</f>
        <v>1666.7215756887913</v>
      </c>
      <c r="E36" s="149">
        <f>Flavor!E132</f>
        <v>-10.765395974421381</v>
      </c>
      <c r="F36" s="151">
        <f>Flavor!F132</f>
        <v>-6.417573522939252E-3</v>
      </c>
      <c r="G36" s="152">
        <f>Flavor!G132</f>
        <v>0.15789351818806441</v>
      </c>
      <c r="H36" s="153">
        <f>Flavor!H132</f>
        <v>-4.0057544088997393E-2</v>
      </c>
      <c r="I36" s="193">
        <f>Flavor!I132</f>
        <v>4.1024502643953165</v>
      </c>
      <c r="J36" s="194">
        <f>Flavor!J132</f>
        <v>0.37404742747256137</v>
      </c>
      <c r="K36" s="151">
        <f>Flavor!K132</f>
        <v>0.10032376967647685</v>
      </c>
      <c r="L36" s="154">
        <f>Flavor!L132</f>
        <v>6837.6423688578607</v>
      </c>
      <c r="M36" s="150">
        <f>Flavor!M132</f>
        <v>583.29518480777733</v>
      </c>
      <c r="N36" s="151">
        <f>Flavor!N132</f>
        <v>9.3262360985540457E-2</v>
      </c>
      <c r="O36" s="155">
        <f>Flavor!O132</f>
        <v>4095.1884449720383</v>
      </c>
      <c r="P36" s="149">
        <f>Flavor!P132</f>
        <v>84.353494882583618</v>
      </c>
      <c r="Q36" s="151">
        <f>Flavor!Q132</f>
        <v>2.1031405164329255E-2</v>
      </c>
    </row>
    <row r="37" spans="2:17">
      <c r="B37" s="421" t="s">
        <v>88</v>
      </c>
      <c r="C37" s="241" t="s">
        <v>137</v>
      </c>
      <c r="D37" s="127">
        <f>Fat!D39</f>
        <v>283196.54301951767</v>
      </c>
      <c r="E37" s="121">
        <f>Fat!E39</f>
        <v>178942.70539371693</v>
      </c>
      <c r="F37" s="123">
        <f>Fat!F39</f>
        <v>1.716413606144626</v>
      </c>
      <c r="G37" s="124">
        <f>Fat!G39</f>
        <v>26.828055248262</v>
      </c>
      <c r="H37" s="125">
        <f>Fat!H39</f>
        <v>14.52563010094415</v>
      </c>
      <c r="I37" s="195">
        <f>Fat!I39</f>
        <v>5.4162986540272797</v>
      </c>
      <c r="J37" s="196">
        <f>Fat!J39</f>
        <v>1.0405983340810385</v>
      </c>
      <c r="K37" s="123">
        <f>Fat!K39</f>
        <v>0.23781298032170153</v>
      </c>
      <c r="L37" s="126">
        <f>Fat!L39</f>
        <v>1533877.0547817922</v>
      </c>
      <c r="M37" s="122">
        <f>Fat!M39</f>
        <v>1077693.5041269525</v>
      </c>
      <c r="N37" s="123">
        <f>Fat!N39</f>
        <v>2.3624120216083004</v>
      </c>
      <c r="O37" s="127">
        <f>Fat!O39</f>
        <v>441078.77267110348</v>
      </c>
      <c r="P37" s="121">
        <f>Fat!P39</f>
        <v>291790.04135160963</v>
      </c>
      <c r="Q37" s="123">
        <f>Fat!Q39</f>
        <v>1.9545349389241424</v>
      </c>
    </row>
    <row r="38" spans="2:17">
      <c r="B38" s="422"/>
      <c r="C38" s="242" t="s">
        <v>90</v>
      </c>
      <c r="D38" s="88">
        <f>Fat!D40</f>
        <v>152.80433726385832</v>
      </c>
      <c r="E38" s="87">
        <f>Fat!E40</f>
        <v>-12518.849516467339</v>
      </c>
      <c r="F38" s="89">
        <f>Fat!F40</f>
        <v>-0.98794124752556545</v>
      </c>
      <c r="G38" s="106">
        <f>Fat!G40</f>
        <v>1.4475611737980575E-2</v>
      </c>
      <c r="H38" s="92">
        <f>Fat!H40</f>
        <v>-1.480836950163047</v>
      </c>
      <c r="I38" s="191">
        <f>Fat!I40</f>
        <v>8.4774043821278315</v>
      </c>
      <c r="J38" s="192">
        <f>Fat!J40</f>
        <v>0.60020108403948402</v>
      </c>
      <c r="K38" s="89">
        <f>Fat!K40</f>
        <v>7.6194692624619934E-2</v>
      </c>
      <c r="L38" s="90">
        <f>Fat!L40</f>
        <v>1295.3841583287715</v>
      </c>
      <c r="M38" s="91">
        <f>Fat!M40</f>
        <v>-98521.809370516537</v>
      </c>
      <c r="N38" s="89">
        <f>Fat!N40</f>
        <v>-0.98702243458733963</v>
      </c>
      <c r="O38" s="88">
        <f>Fat!O40</f>
        <v>416.48802363872528</v>
      </c>
      <c r="P38" s="87">
        <f>Fat!P40</f>
        <v>-37168.779042243958</v>
      </c>
      <c r="Q38" s="89">
        <f>Fat!Q40</f>
        <v>-0.98891884889606696</v>
      </c>
    </row>
    <row r="39" spans="2:17">
      <c r="B39" s="422"/>
      <c r="C39" s="242" t="s">
        <v>53</v>
      </c>
      <c r="D39" s="88">
        <f>Fat!D41</f>
        <v>548279.87385052897</v>
      </c>
      <c r="E39" s="87">
        <f>Fat!E41</f>
        <v>25134.195554010163</v>
      </c>
      <c r="F39" s="89">
        <f>Fat!F41</f>
        <v>4.8044352838491976E-2</v>
      </c>
      <c r="G39" s="106">
        <f>Fat!G41</f>
        <v>51.940191749298151</v>
      </c>
      <c r="H39" s="92">
        <f>Fat!H41</f>
        <v>-9.7933683282349122</v>
      </c>
      <c r="I39" s="191">
        <f>Fat!I41</f>
        <v>6.8211623260543934</v>
      </c>
      <c r="J39" s="192">
        <f>Fat!J41</f>
        <v>0.64320047828501092</v>
      </c>
      <c r="K39" s="89">
        <f>Fat!K41</f>
        <v>0.10411208326209478</v>
      </c>
      <c r="L39" s="90">
        <f>Fat!L41</f>
        <v>3739906.0196430837</v>
      </c>
      <c r="M39" s="91">
        <f>Fat!M41</f>
        <v>507931.97830175562</v>
      </c>
      <c r="N39" s="89">
        <f>Fat!N41</f>
        <v>0.15715843376358141</v>
      </c>
      <c r="O39" s="88">
        <f>Fat!O41</f>
        <v>1309759.8925031424</v>
      </c>
      <c r="P39" s="87">
        <f>Fat!P41</f>
        <v>82621.484488575719</v>
      </c>
      <c r="Q39" s="89">
        <f>Fat!Q41</f>
        <v>6.7328578381188581E-2</v>
      </c>
    </row>
    <row r="40" spans="2:17" ht="15" thickBot="1">
      <c r="B40" s="423"/>
      <c r="C40" s="243" t="s">
        <v>15</v>
      </c>
      <c r="D40" s="120">
        <f>Fat!D42</f>
        <v>223969.25732148238</v>
      </c>
      <c r="E40" s="114">
        <f>Fat!E42</f>
        <v>16615.335073867958</v>
      </c>
      <c r="F40" s="116">
        <f>Fat!F42</f>
        <v>8.0130314844136574E-2</v>
      </c>
      <c r="G40" s="117">
        <f>Fat!G42</f>
        <v>21.217277390701856</v>
      </c>
      <c r="H40" s="118">
        <f>Fat!H42</f>
        <v>-3.2514248225462765</v>
      </c>
      <c r="I40" s="203">
        <f>Fat!I42</f>
        <v>6.6744043122324817</v>
      </c>
      <c r="J40" s="204">
        <f>Fat!J42</f>
        <v>6.6766562748641789E-2</v>
      </c>
      <c r="K40" s="116">
        <f>Fat!K42</f>
        <v>1.0104452647068508E-2</v>
      </c>
      <c r="L40" s="119">
        <f>Fat!L42</f>
        <v>1494861.3768740082</v>
      </c>
      <c r="M40" s="115">
        <f>Fat!M42</f>
        <v>124741.77272713417</v>
      </c>
      <c r="N40" s="116">
        <f>Fat!N42</f>
        <v>9.1044440463142307E-2</v>
      </c>
      <c r="O40" s="120">
        <f>Fat!O42</f>
        <v>685167.01441025734</v>
      </c>
      <c r="P40" s="114">
        <f>Fat!P42</f>
        <v>85514.690391630982</v>
      </c>
      <c r="Q40" s="116">
        <f>Fat!Q42</f>
        <v>0.14260711910285989</v>
      </c>
    </row>
    <row r="41" spans="2:17" ht="15" hidden="1" thickBot="1">
      <c r="B41" s="424" t="s">
        <v>91</v>
      </c>
      <c r="C41" s="166" t="s">
        <v>92</v>
      </c>
      <c r="D41" s="136">
        <f>Organic!D12</f>
        <v>753.59651202949283</v>
      </c>
      <c r="E41" s="128">
        <f>Organic!E12</f>
        <v>-1150.7160192793726</v>
      </c>
      <c r="F41" s="132">
        <f>Organic!F12</f>
        <v>-0.60426846978130555</v>
      </c>
      <c r="G41" s="133">
        <f>Organic!G12</f>
        <v>7.139045075925024E-2</v>
      </c>
      <c r="H41" s="134">
        <f>Organic!H12</f>
        <v>-0.15332705515756614</v>
      </c>
      <c r="I41" s="199">
        <f>Organic!I12</f>
        <v>3.7352664968112133</v>
      </c>
      <c r="J41" s="200">
        <f>Organic!J12</f>
        <v>2.8121143467253251E-2</v>
      </c>
      <c r="K41" s="132">
        <f>Organic!K12</f>
        <v>7.5856597966645978E-3</v>
      </c>
      <c r="L41" s="135">
        <f>Organic!L12</f>
        <v>2814.8838034975529</v>
      </c>
      <c r="M41" s="129">
        <f>Organic!M12</f>
        <v>-4244.6795482587822</v>
      </c>
      <c r="N41" s="132">
        <f>Organic!N12</f>
        <v>-0.60126658502225305</v>
      </c>
      <c r="O41" s="136">
        <f>Organic!O12</f>
        <v>417.55893576145172</v>
      </c>
      <c r="P41" s="128">
        <f>Organic!P12</f>
        <v>-1193.1383402347565</v>
      </c>
      <c r="Q41" s="132">
        <f>Organic!Q12</f>
        <v>-0.74075889865574296</v>
      </c>
    </row>
    <row r="42" spans="2:17" hidden="1">
      <c r="B42" s="422"/>
      <c r="C42" s="170" t="s">
        <v>93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5" t="e">
        <f>#REF!</f>
        <v>#REF!</v>
      </c>
      <c r="J42" s="206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" hidden="1" thickBot="1">
      <c r="B43" s="425"/>
      <c r="C43" s="167" t="s">
        <v>94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1" t="e">
        <f>#REF!</f>
        <v>#REF!</v>
      </c>
      <c r="J43" s="202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421" t="s">
        <v>57</v>
      </c>
      <c r="C44" s="162" t="s">
        <v>95</v>
      </c>
      <c r="D44" s="127">
        <f>Size!D66</f>
        <v>350519.34609518258</v>
      </c>
      <c r="E44" s="121">
        <f>Size!E66</f>
        <v>-67158.593629814626</v>
      </c>
      <c r="F44" s="123">
        <f>Size!F66</f>
        <v>-0.16079037756706144</v>
      </c>
      <c r="G44" s="124">
        <f>Size!G66</f>
        <v>33.205745671754649</v>
      </c>
      <c r="H44" s="125">
        <f>Size!H66</f>
        <v>-16.082143447456538</v>
      </c>
      <c r="I44" s="195">
        <f>Size!I66</f>
        <v>6.3382628057268695</v>
      </c>
      <c r="J44" s="196">
        <f>Size!J66</f>
        <v>0.65250479248184856</v>
      </c>
      <c r="K44" s="123">
        <f>Size!K66</f>
        <v>0.11476126682877344</v>
      </c>
      <c r="L44" s="126">
        <f>Size!L66</f>
        <v>2221683.7340427996</v>
      </c>
      <c r="M44" s="122">
        <f>Size!M66</f>
        <v>-153131.95870427415</v>
      </c>
      <c r="N44" s="123">
        <f>Size!N66</f>
        <v>-6.4481618161760748E-2</v>
      </c>
      <c r="O44" s="127">
        <f>Size!O66</f>
        <v>1025177.3051379919</v>
      </c>
      <c r="P44" s="121">
        <f>Size!P66</f>
        <v>-168246.20196565799</v>
      </c>
      <c r="Q44" s="123">
        <f>Size!Q66</f>
        <v>-0.14097778446980572</v>
      </c>
    </row>
    <row r="45" spans="2:17">
      <c r="B45" s="422"/>
      <c r="C45" s="163" t="s">
        <v>96</v>
      </c>
      <c r="D45" s="88">
        <f>Size!D67</f>
        <v>1889.6702638364911</v>
      </c>
      <c r="E45" s="87">
        <f>Size!E67</f>
        <v>-478.64398419710346</v>
      </c>
      <c r="F45" s="89">
        <f>Size!F67</f>
        <v>-0.20210324056215107</v>
      </c>
      <c r="G45" s="106">
        <f>Size!G67</f>
        <v>0.17901411400953887</v>
      </c>
      <c r="H45" s="92">
        <f>Size!H67</f>
        <v>-0.100457696575869</v>
      </c>
      <c r="I45" s="191">
        <f>Size!I67</f>
        <v>1.0306605878031221</v>
      </c>
      <c r="J45" s="192">
        <f>Size!J67</f>
        <v>-0.20755493963518123</v>
      </c>
      <c r="K45" s="89">
        <f>Size!K67</f>
        <v>-0.16762424233572948</v>
      </c>
      <c r="L45" s="90">
        <f>Size!L67</f>
        <v>1947.6086648797989</v>
      </c>
      <c r="M45" s="91">
        <f>Size!M67</f>
        <v>-984.87481088876734</v>
      </c>
      <c r="N45" s="89">
        <f>Size!N67</f>
        <v>-0.33585008032505426</v>
      </c>
      <c r="O45" s="88">
        <f>Size!O67</f>
        <v>1187.8823870420456</v>
      </c>
      <c r="P45" s="87">
        <f>Size!P67</f>
        <v>-12.959251284599304</v>
      </c>
      <c r="Q45" s="89">
        <f>Size!Q67</f>
        <v>-1.0791807071794937E-2</v>
      </c>
    </row>
    <row r="46" spans="2:17">
      <c r="B46" s="422"/>
      <c r="C46" s="163" t="s">
        <v>97</v>
      </c>
      <c r="D46" s="88">
        <f>Size!D68</f>
        <v>3460.6965214267375</v>
      </c>
      <c r="E46" s="87">
        <f>Size!E68</f>
        <v>397.55124503821116</v>
      </c>
      <c r="F46" s="89">
        <f>Size!F68</f>
        <v>0.12978530535349841</v>
      </c>
      <c r="G46" s="106">
        <f>Size!G68</f>
        <v>0.32784212859514289</v>
      </c>
      <c r="H46" s="92">
        <f>Size!H68</f>
        <v>-3.362289117122802E-2</v>
      </c>
      <c r="I46" s="191">
        <f>Size!I68</f>
        <v>1.9219454152574351</v>
      </c>
      <c r="J46" s="192">
        <f>Size!J68</f>
        <v>0.91040118276623172</v>
      </c>
      <c r="K46" s="89">
        <f>Size!K68</f>
        <v>0.90001124372398489</v>
      </c>
      <c r="L46" s="90">
        <f>Size!L68</f>
        <v>6651.269812953472</v>
      </c>
      <c r="M46" s="91">
        <f>Size!M68</f>
        <v>3552.7628753399849</v>
      </c>
      <c r="N46" s="89">
        <f>Size!N68</f>
        <v>1.1466047831657824</v>
      </c>
      <c r="O46" s="88">
        <f>Size!O68</f>
        <v>1733.3588669300079</v>
      </c>
      <c r="P46" s="87">
        <f>Size!P68</f>
        <v>456.20192885398865</v>
      </c>
      <c r="Q46" s="89">
        <f>Size!Q68</f>
        <v>0.35720115144285774</v>
      </c>
    </row>
    <row r="47" spans="2:17">
      <c r="B47" s="422"/>
      <c r="C47" s="163" t="s">
        <v>98</v>
      </c>
      <c r="D47" s="88">
        <f>Size!D69</f>
        <v>44375.40822404623</v>
      </c>
      <c r="E47" s="87">
        <f>Size!E69</f>
        <v>-9343.0586377382278</v>
      </c>
      <c r="F47" s="89">
        <f>Size!F69</f>
        <v>-0.17392638292856638</v>
      </c>
      <c r="G47" s="106">
        <f>Size!G69</f>
        <v>4.2038150988899732</v>
      </c>
      <c r="H47" s="92">
        <f>Size!H69</f>
        <v>-2.1352073548237698</v>
      </c>
      <c r="I47" s="191">
        <f>Size!I69</f>
        <v>4.2085784197091902</v>
      </c>
      <c r="J47" s="192">
        <f>Size!J69</f>
        <v>-6.8412839911178303E-2</v>
      </c>
      <c r="K47" s="89">
        <f>Size!K69</f>
        <v>-1.5995552891836098E-2</v>
      </c>
      <c r="L47" s="90">
        <f>Size!L69</f>
        <v>186757.38541750668</v>
      </c>
      <c r="M47" s="91">
        <f>Size!M69</f>
        <v>-42996.027830551873</v>
      </c>
      <c r="N47" s="89">
        <f>Size!N69</f>
        <v>-0.18713988716298297</v>
      </c>
      <c r="O47" s="88">
        <f>Size!O69</f>
        <v>24779.38164794445</v>
      </c>
      <c r="P47" s="87">
        <f>Size!P69</f>
        <v>-5449.0499074459076</v>
      </c>
      <c r="Q47" s="89">
        <f>Size!Q69</f>
        <v>-0.18026240949554753</v>
      </c>
    </row>
    <row r="48" spans="2:17">
      <c r="B48" s="422"/>
      <c r="C48" s="163" t="s">
        <v>99</v>
      </c>
      <c r="D48" s="88">
        <f>Size!D70</f>
        <v>994112.35235749756</v>
      </c>
      <c r="E48" s="87">
        <f>Size!E70</f>
        <v>218863.30869495694</v>
      </c>
      <c r="F48" s="89">
        <f>Size!F70</f>
        <v>0.28231354876746717</v>
      </c>
      <c r="G48" s="106">
        <f>Size!G70</f>
        <v>94.175235430711325</v>
      </c>
      <c r="H48" s="92">
        <f>Size!H70</f>
        <v>2.6923361208462495</v>
      </c>
      <c r="I48" s="191">
        <f>Size!I70</f>
        <v>6.5609667434613117</v>
      </c>
      <c r="J48" s="192">
        <f>Size!J70</f>
        <v>0.28021896434778704</v>
      </c>
      <c r="K48" s="89">
        <f>Size!K70</f>
        <v>4.4615541684327534E-2</v>
      </c>
      <c r="L48" s="90">
        <f>Size!L70</f>
        <v>6522338.0830816347</v>
      </c>
      <c r="M48" s="91">
        <f>Size!M70</f>
        <v>1653194.3738382487</v>
      </c>
      <c r="N48" s="89">
        <f>Size!N70</f>
        <v>0.33952466235487999</v>
      </c>
      <c r="O48" s="88">
        <f>Size!O70</f>
        <v>2400912.3691810369</v>
      </c>
      <c r="P48" s="87">
        <f>Size!P70</f>
        <v>428972.26983629959</v>
      </c>
      <c r="Q48" s="89">
        <f>Size!Q70</f>
        <v>0.21753818484590087</v>
      </c>
    </row>
    <row r="49" spans="2:17" ht="15" customHeight="1">
      <c r="B49" s="422"/>
      <c r="C49" s="163" t="s">
        <v>100</v>
      </c>
      <c r="D49" s="88">
        <f>Size!D71</f>
        <v>55938.703433156013</v>
      </c>
      <c r="E49" s="87">
        <f>Size!E71</f>
        <v>-10709.498807223688</v>
      </c>
      <c r="F49" s="89">
        <f>Size!F71</f>
        <v>-0.16068698700375741</v>
      </c>
      <c r="G49" s="106">
        <f>Size!G71</f>
        <v>5.299240627091355</v>
      </c>
      <c r="H49" s="92">
        <f>Size!H71</f>
        <v>-2.5655491776597321</v>
      </c>
      <c r="I49" s="191">
        <f>Size!I71</f>
        <v>4.2589789331481791</v>
      </c>
      <c r="J49" s="192">
        <f>Size!J71</f>
        <v>1.6993058312626985E-2</v>
      </c>
      <c r="K49" s="89">
        <f>Size!K71</f>
        <v>4.0059205320399022E-3</v>
      </c>
      <c r="L49" s="90">
        <f>Size!L71</f>
        <v>238241.7594694352</v>
      </c>
      <c r="M49" s="91">
        <f>Size!M71</f>
        <v>-44478.973017438664</v>
      </c>
      <c r="N49" s="89">
        <f>Size!N71</f>
        <v>-0.15732476577218732</v>
      </c>
      <c r="O49" s="88">
        <f>Size!O71</f>
        <v>32417.791461348534</v>
      </c>
      <c r="P49" s="87">
        <f>Size!P71</f>
        <v>-6773.449688911438</v>
      </c>
      <c r="Q49" s="89">
        <f>Size!Q71</f>
        <v>-0.17283070120034988</v>
      </c>
    </row>
    <row r="50" spans="2:17" ht="15" thickBot="1">
      <c r="B50" s="423"/>
      <c r="C50" s="164" t="s">
        <v>101</v>
      </c>
      <c r="D50" s="155">
        <f>Size!D72</f>
        <v>5547.4227381400351</v>
      </c>
      <c r="E50" s="149">
        <f>Size!E72</f>
        <v>19.576617395855465</v>
      </c>
      <c r="F50" s="151">
        <f>Size!F72</f>
        <v>3.541454839415824E-3</v>
      </c>
      <c r="G50" s="152">
        <f>Size!G72</f>
        <v>0.52552394219737608</v>
      </c>
      <c r="H50" s="153">
        <f>Size!H72</f>
        <v>-0.12678694318643935</v>
      </c>
      <c r="I50" s="193">
        <f>Size!I72</f>
        <v>1.6872687278348515</v>
      </c>
      <c r="J50" s="194">
        <f>Size!J72</f>
        <v>0.56025690341966472</v>
      </c>
      <c r="K50" s="151">
        <f>Size!K72</f>
        <v>0.49711714755999603</v>
      </c>
      <c r="L50" s="154">
        <f>Size!L72</f>
        <v>9359.9929061436651</v>
      </c>
      <c r="M50" s="150">
        <f>Size!M72</f>
        <v>3130.0449645173549</v>
      </c>
      <c r="N50" s="151">
        <f>Size!N72</f>
        <v>0.50241912032739477</v>
      </c>
      <c r="O50" s="155">
        <f>Size!O72</f>
        <v>3092.0069657564163</v>
      </c>
      <c r="P50" s="149">
        <f>Size!P72</f>
        <v>558.61704218387604</v>
      </c>
      <c r="Q50" s="151">
        <f>Size!Q72</f>
        <v>0.22050180155296603</v>
      </c>
    </row>
    <row r="51" spans="2:17">
      <c r="B51" s="187"/>
      <c r="C51" s="159"/>
      <c r="D51" s="81"/>
      <c r="E51" s="81"/>
      <c r="F51" s="82"/>
      <c r="G51" s="83"/>
      <c r="H51" s="83"/>
      <c r="I51" s="207"/>
      <c r="J51" s="207"/>
      <c r="K51" s="82"/>
      <c r="L51" s="84"/>
      <c r="M51" s="84"/>
      <c r="N51" s="82"/>
      <c r="O51" s="81"/>
      <c r="P51" s="81"/>
      <c r="Q51" s="82"/>
    </row>
    <row r="52" spans="2:17" ht="23.4">
      <c r="B52" s="412" t="s">
        <v>129</v>
      </c>
      <c r="C52" s="412"/>
      <c r="D52" s="412"/>
      <c r="E52" s="412"/>
      <c r="F52" s="412"/>
      <c r="G52" s="412"/>
      <c r="H52" s="412"/>
      <c r="I52" s="412"/>
      <c r="J52" s="412"/>
      <c r="K52" s="412"/>
      <c r="L52" s="412"/>
      <c r="M52" s="412"/>
      <c r="N52" s="412"/>
      <c r="O52" s="412"/>
      <c r="P52" s="412"/>
      <c r="Q52" s="412"/>
    </row>
    <row r="53" spans="2:17">
      <c r="B53" s="413" t="s">
        <v>17</v>
      </c>
      <c r="C53" s="413"/>
      <c r="D53" s="413"/>
      <c r="E53" s="413"/>
      <c r="F53" s="413"/>
      <c r="G53" s="413"/>
      <c r="H53" s="413"/>
      <c r="I53" s="413"/>
      <c r="J53" s="413"/>
      <c r="K53" s="413"/>
      <c r="L53" s="413"/>
      <c r="M53" s="413"/>
      <c r="N53" s="413"/>
      <c r="O53" s="413"/>
      <c r="P53" s="413"/>
      <c r="Q53" s="413"/>
    </row>
    <row r="54" spans="2:17" ht="15" thickBot="1">
      <c r="B54" s="414" t="str">
        <f>'HOME PAGE'!H6</f>
        <v>LATEST 52 WEEKS ENDING 06-15-2025</v>
      </c>
      <c r="C54" s="414"/>
      <c r="D54" s="414"/>
      <c r="E54" s="414"/>
      <c r="F54" s="414"/>
      <c r="G54" s="414"/>
      <c r="H54" s="414"/>
      <c r="I54" s="414"/>
      <c r="J54" s="414"/>
      <c r="K54" s="414"/>
      <c r="L54" s="414"/>
      <c r="M54" s="414"/>
      <c r="N54" s="414"/>
      <c r="O54" s="414"/>
      <c r="P54" s="414"/>
      <c r="Q54" s="414"/>
    </row>
    <row r="55" spans="2:17">
      <c r="D55" s="419" t="s">
        <v>58</v>
      </c>
      <c r="E55" s="417"/>
      <c r="F55" s="418"/>
      <c r="G55" s="419" t="s">
        <v>20</v>
      </c>
      <c r="H55" s="420"/>
      <c r="I55" s="416" t="s">
        <v>21</v>
      </c>
      <c r="J55" s="417"/>
      <c r="K55" s="418"/>
      <c r="L55" s="419" t="s">
        <v>22</v>
      </c>
      <c r="M55" s="417"/>
      <c r="N55" s="420"/>
      <c r="O55" s="416" t="s">
        <v>23</v>
      </c>
      <c r="P55" s="417"/>
      <c r="Q55" s="420"/>
    </row>
    <row r="56" spans="2:17" ht="29.4" thickBot="1">
      <c r="B56" s="14"/>
      <c r="C56" s="158"/>
      <c r="D56" s="15" t="s">
        <v>19</v>
      </c>
      <c r="E56" s="16" t="s">
        <v>25</v>
      </c>
      <c r="F56" s="58" t="s">
        <v>26</v>
      </c>
      <c r="G56" s="15" t="s">
        <v>19</v>
      </c>
      <c r="H56" s="17" t="s">
        <v>25</v>
      </c>
      <c r="I56" s="18" t="s">
        <v>19</v>
      </c>
      <c r="J56" s="16" t="s">
        <v>25</v>
      </c>
      <c r="K56" s="58" t="s">
        <v>26</v>
      </c>
      <c r="L56" s="15" t="s">
        <v>19</v>
      </c>
      <c r="M56" s="16" t="s">
        <v>25</v>
      </c>
      <c r="N56" s="17" t="s">
        <v>26</v>
      </c>
      <c r="O56" s="18" t="s">
        <v>19</v>
      </c>
      <c r="P56" s="16" t="s">
        <v>25</v>
      </c>
      <c r="Q56" s="17" t="s">
        <v>26</v>
      </c>
    </row>
    <row r="57" spans="2:17" ht="15" thickBot="1">
      <c r="C57" s="340" t="s">
        <v>11</v>
      </c>
      <c r="D57" s="331">
        <f>'Segment Data'!D63</f>
        <v>10999025.498590218</v>
      </c>
      <c r="E57" s="332">
        <f>'Segment Data'!E63</f>
        <v>563140.03268205933</v>
      </c>
      <c r="F57" s="333">
        <f>'Segment Data'!F63</f>
        <v>5.3961883207871465E-2</v>
      </c>
      <c r="G57" s="334">
        <f>'Segment Data'!G63</f>
        <v>100.00000000000003</v>
      </c>
      <c r="H57" s="335">
        <f>'Segment Data'!H63</f>
        <v>5.6843418860808015E-14</v>
      </c>
      <c r="I57" s="336">
        <f>'Segment Data'!I63</f>
        <v>6.2072525434241994</v>
      </c>
      <c r="J57" s="337">
        <f>'Segment Data'!J63</f>
        <v>0.24838857525662306</v>
      </c>
      <c r="K57" s="333">
        <f>'Segment Data'!K63</f>
        <v>4.1683880783908139E-2</v>
      </c>
      <c r="L57" s="338">
        <f>'Segment Data'!L63</f>
        <v>68273729.001311749</v>
      </c>
      <c r="M57" s="339">
        <f>'Segment Data'!M63</f>
        <v>6087707.1225879192</v>
      </c>
      <c r="N57" s="333">
        <f>'Segment Data'!N63</f>
        <v>9.789510469829156E-2</v>
      </c>
      <c r="O57" s="331">
        <f>'Segment Data'!O63</f>
        <v>25723224.230122998</v>
      </c>
      <c r="P57" s="332">
        <f>'Segment Data'!P63</f>
        <v>653302.69118664414</v>
      </c>
      <c r="Q57" s="333">
        <f>'Segment Data'!Q63</f>
        <v>2.6059223606742964E-2</v>
      </c>
    </row>
    <row r="58" spans="2:17">
      <c r="B58" s="428" t="s">
        <v>54</v>
      </c>
      <c r="C58" s="163" t="s">
        <v>138</v>
      </c>
      <c r="D58" s="88">
        <f>'Segment Data'!D64</f>
        <v>51015.303794352796</v>
      </c>
      <c r="E58" s="87">
        <f>'Segment Data'!E64</f>
        <v>26943.082853370051</v>
      </c>
      <c r="F58" s="89">
        <f>'Segment Data'!F64</f>
        <v>1.1192603673514681</v>
      </c>
      <c r="G58" s="106">
        <f>'Segment Data'!G64</f>
        <v>0.46381657903140244</v>
      </c>
      <c r="H58" s="92">
        <f>'Segment Data'!H64</f>
        <v>0.23314884106492498</v>
      </c>
      <c r="I58" s="191">
        <f>'Segment Data'!I64</f>
        <v>5.5197929763050313</v>
      </c>
      <c r="J58" s="192">
        <f>'Segment Data'!J64</f>
        <v>-2.1660021107952803</v>
      </c>
      <c r="K58" s="89">
        <f>'Segment Data'!K64</f>
        <v>-0.28181887316130194</v>
      </c>
      <c r="L58" s="90">
        <f>'Segment Data'!L64</f>
        <v>281593.91556813597</v>
      </c>
      <c r="M58" s="91">
        <f>'Segment Data'!M64</f>
        <v>96579.758124337561</v>
      </c>
      <c r="N58" s="89">
        <f>'Segment Data'!N64</f>
        <v>0.52201279868907069</v>
      </c>
      <c r="O58" s="88">
        <f>'Segment Data'!O64</f>
        <v>68509.903823237517</v>
      </c>
      <c r="P58" s="87">
        <f>'Segment Data'!P64</f>
        <v>4778.9993283110744</v>
      </c>
      <c r="Q58" s="89">
        <f>'Segment Data'!Q64</f>
        <v>7.4987156799124446E-2</v>
      </c>
    </row>
    <row r="59" spans="2:17">
      <c r="B59" s="429"/>
      <c r="C59" s="163" t="s">
        <v>142</v>
      </c>
      <c r="D59" s="88">
        <f>'Segment Data'!D65</f>
        <v>4429.700501962936</v>
      </c>
      <c r="E59" s="87">
        <f>'Segment Data'!E65</f>
        <v>-4969.544288115645</v>
      </c>
      <c r="F59" s="89">
        <f>'Segment Data'!F65</f>
        <v>-0.52871740220674668</v>
      </c>
      <c r="G59" s="106">
        <f>'Segment Data'!G65</f>
        <v>4.0273572440855845E-2</v>
      </c>
      <c r="H59" s="92">
        <f>'Segment Data'!H65</f>
        <v>-4.9793004284079775E-2</v>
      </c>
      <c r="I59" s="191">
        <f>'Segment Data'!I65</f>
        <v>6.3259671921069112</v>
      </c>
      <c r="J59" s="192">
        <f>'Segment Data'!J65</f>
        <v>-8.8310336425145408E-2</v>
      </c>
      <c r="K59" s="89">
        <f>'Segment Data'!K65</f>
        <v>-1.3767776032814677E-2</v>
      </c>
      <c r="L59" s="90">
        <f>'Segment Data'!L65</f>
        <v>28022.140046277047</v>
      </c>
      <c r="M59" s="91">
        <f>'Segment Data'!M65</f>
        <v>-32267.224595896005</v>
      </c>
      <c r="N59" s="89">
        <f>'Segment Data'!N65</f>
        <v>-0.53520591546132723</v>
      </c>
      <c r="O59" s="88">
        <f>'Segment Data'!O65</f>
        <v>8764.9270446300507</v>
      </c>
      <c r="P59" s="87">
        <f>'Segment Data'!P65</f>
        <v>-15895.879385709763</v>
      </c>
      <c r="Q59" s="89">
        <f>'Segment Data'!Q65</f>
        <v>-0.64458068030384053</v>
      </c>
    </row>
    <row r="60" spans="2:17">
      <c r="B60" s="429"/>
      <c r="C60" s="163" t="s">
        <v>139</v>
      </c>
      <c r="D60" s="88">
        <f>'Segment Data'!D66</f>
        <v>3684647.8539722422</v>
      </c>
      <c r="E60" s="87">
        <f>'Segment Data'!E66</f>
        <v>484447.97368812095</v>
      </c>
      <c r="F60" s="89">
        <f>'Segment Data'!F66</f>
        <v>0.1513805361573573</v>
      </c>
      <c r="G60" s="106">
        <f>'Segment Data'!G66</f>
        <v>33.499766451532608</v>
      </c>
      <c r="H60" s="92">
        <f>'Segment Data'!H66</f>
        <v>2.8344253001899702</v>
      </c>
      <c r="I60" s="191">
        <f>'Segment Data'!I66</f>
        <v>6.6285927645218363</v>
      </c>
      <c r="J60" s="192">
        <f>'Segment Data'!J66</f>
        <v>-2.6722788433777289E-2</v>
      </c>
      <c r="K60" s="89">
        <f>'Segment Data'!K66</f>
        <v>-4.0152549073213736E-3</v>
      </c>
      <c r="L60" s="90">
        <f>'Segment Data'!L66</f>
        <v>24424030.104651317</v>
      </c>
      <c r="M60" s="91">
        <f>'Segment Data'!M66</f>
        <v>3125690.0688297115</v>
      </c>
      <c r="N60" s="89">
        <f>'Segment Data'!N66</f>
        <v>0.14675744980935718</v>
      </c>
      <c r="O60" s="88">
        <f>'Segment Data'!O66</f>
        <v>9496265.6659192313</v>
      </c>
      <c r="P60" s="87">
        <f>'Segment Data'!P66</f>
        <v>659460.72748086229</v>
      </c>
      <c r="Q60" s="89">
        <f>'Segment Data'!Q66</f>
        <v>7.4626602270277287E-2</v>
      </c>
    </row>
    <row r="61" spans="2:17">
      <c r="B61" s="429"/>
      <c r="C61" s="163" t="s">
        <v>141</v>
      </c>
      <c r="D61" s="88">
        <f>'Segment Data'!D67</f>
        <v>138869.57940735042</v>
      </c>
      <c r="E61" s="87">
        <f>'Segment Data'!E67</f>
        <v>-7967.5673442752741</v>
      </c>
      <c r="F61" s="89">
        <f>'Segment Data'!F67</f>
        <v>-5.4261251464878806E-2</v>
      </c>
      <c r="G61" s="106">
        <f>'Segment Data'!G67</f>
        <v>1.2625625736129971</v>
      </c>
      <c r="H61" s="92">
        <f>'Segment Data'!H67</f>
        <v>-0.14447803862169728</v>
      </c>
      <c r="I61" s="191">
        <f>'Segment Data'!I67</f>
        <v>7.8644628189254604</v>
      </c>
      <c r="J61" s="192">
        <f>'Segment Data'!J67</f>
        <v>0.18189577674062196</v>
      </c>
      <c r="K61" s="89">
        <f>'Segment Data'!K67</f>
        <v>2.3676432075611643E-2</v>
      </c>
      <c r="L61" s="90">
        <f>'Segment Data'!L67</f>
        <v>1092134.6439289241</v>
      </c>
      <c r="M61" s="91">
        <f>'Segment Data'!M67</f>
        <v>-35951.580273573985</v>
      </c>
      <c r="N61" s="89">
        <f>'Segment Data'!N67</f>
        <v>-3.1869532223913109E-2</v>
      </c>
      <c r="O61" s="88">
        <f>'Segment Data'!O67</f>
        <v>417703.61393838952</v>
      </c>
      <c r="P61" s="87">
        <f>'Segment Data'!P67</f>
        <v>-25677.032618422993</v>
      </c>
      <c r="Q61" s="89">
        <f>'Segment Data'!Q67</f>
        <v>-5.7911938235970954E-2</v>
      </c>
    </row>
    <row r="62" spans="2:17" ht="15" thickBot="1">
      <c r="B62" s="430"/>
      <c r="C62" s="163" t="s">
        <v>140</v>
      </c>
      <c r="D62" s="155">
        <f>'Segment Data'!D68</f>
        <v>7120063.0609143116</v>
      </c>
      <c r="E62" s="149">
        <f>'Segment Data'!E68</f>
        <v>64686.087772958912</v>
      </c>
      <c r="F62" s="151">
        <f>'Segment Data'!F68</f>
        <v>9.1683389873011886E-3</v>
      </c>
      <c r="G62" s="152">
        <f>'Segment Data'!G68</f>
        <v>64.733580823382169</v>
      </c>
      <c r="H62" s="153">
        <f>'Segment Data'!H68</f>
        <v>-2.8733030983490693</v>
      </c>
      <c r="I62" s="193">
        <f>'Segment Data'!I68</f>
        <v>5.9617376747877024</v>
      </c>
      <c r="J62" s="194">
        <f>'Segment Data'!J68</f>
        <v>0.36114507044663036</v>
      </c>
      <c r="K62" s="151">
        <f>'Segment Data'!K68</f>
        <v>6.4483367379141884E-2</v>
      </c>
      <c r="L62" s="154">
        <f>'Segment Data'!L68</f>
        <v>42447948.197117098</v>
      </c>
      <c r="M62" s="150">
        <f>'Segment Data'!M68</f>
        <v>2933656.1005033404</v>
      </c>
      <c r="N62" s="151">
        <f>'Segment Data'!N68</f>
        <v>7.4242911737617712E-2</v>
      </c>
      <c r="O62" s="155">
        <f>'Segment Data'!O68</f>
        <v>15731980.11939751</v>
      </c>
      <c r="P62" s="149">
        <f>'Segment Data'!P68</f>
        <v>30635.876381602138</v>
      </c>
      <c r="Q62" s="151">
        <f>'Segment Data'!Q68</f>
        <v>1.9511626461682884E-3</v>
      </c>
    </row>
    <row r="63" spans="2:17">
      <c r="B63" s="421" t="s">
        <v>55</v>
      </c>
      <c r="C63" s="162" t="s">
        <v>67</v>
      </c>
      <c r="D63" s="127">
        <f>'Type Data'!D43</f>
        <v>3133048.5915103927</v>
      </c>
      <c r="E63" s="121">
        <f>'Type Data'!E43</f>
        <v>-193878.50043304777</v>
      </c>
      <c r="F63" s="123">
        <f>'Type Data'!F43</f>
        <v>-5.8275548298773419E-2</v>
      </c>
      <c r="G63" s="124">
        <f>'Type Data'!G43</f>
        <v>28.484783419330803</v>
      </c>
      <c r="H63" s="125">
        <f>'Type Data'!H43</f>
        <v>-3.3948984994849134</v>
      </c>
      <c r="I63" s="195">
        <f>'Type Data'!I43</f>
        <v>4.8554563192533298</v>
      </c>
      <c r="J63" s="196">
        <f>'Type Data'!J43</f>
        <v>0.21770654138112011</v>
      </c>
      <c r="K63" s="123">
        <f>'Type Data'!K43</f>
        <v>4.6942278434220192E-2</v>
      </c>
      <c r="L63" s="126">
        <f>'Type Data'!L43</f>
        <v>15212380.582176881</v>
      </c>
      <c r="M63" s="122">
        <f>'Type Data'!M43</f>
        <v>-217074.79948084615</v>
      </c>
      <c r="N63" s="123">
        <f>'Type Data'!N43</f>
        <v>-1.4068856878701044E-2</v>
      </c>
      <c r="O63" s="127">
        <f>'Type Data'!O43</f>
        <v>7900657.3819205305</v>
      </c>
      <c r="P63" s="121">
        <f>'Type Data'!P43</f>
        <v>-509250.11747683678</v>
      </c>
      <c r="Q63" s="123">
        <f>'Type Data'!Q43</f>
        <v>-6.0553593189143683E-2</v>
      </c>
    </row>
    <row r="64" spans="2:17">
      <c r="B64" s="422"/>
      <c r="C64" s="163" t="s">
        <v>68</v>
      </c>
      <c r="D64" s="88">
        <f>'Type Data'!D44</f>
        <v>5295419.5713561624</v>
      </c>
      <c r="E64" s="87">
        <f>'Type Data'!E44</f>
        <v>896916.48184837028</v>
      </c>
      <c r="F64" s="89">
        <f>'Type Data'!F44</f>
        <v>0.20391402793097466</v>
      </c>
      <c r="G64" s="106">
        <f>'Type Data'!G44</f>
        <v>48.144443087570764</v>
      </c>
      <c r="H64" s="92">
        <f>'Type Data'!H44</f>
        <v>5.9965764414986538</v>
      </c>
      <c r="I64" s="191">
        <f>'Type Data'!I44</f>
        <v>6.6064397793380722</v>
      </c>
      <c r="J64" s="192">
        <f>'Type Data'!J44</f>
        <v>0.23839031744851447</v>
      </c>
      <c r="K64" s="89">
        <f>'Type Data'!K44</f>
        <v>3.7435374658314632E-2</v>
      </c>
      <c r="L64" s="90">
        <f>'Type Data'!L44</f>
        <v>34983870.504492715</v>
      </c>
      <c r="M64" s="91">
        <f>'Type Data'!M44</f>
        <v>6973985.2722330615</v>
      </c>
      <c r="N64" s="89">
        <f>'Type Data'!N44</f>
        <v>0.24898300062297135</v>
      </c>
      <c r="O64" s="88">
        <f>'Type Data'!O44</f>
        <v>10243891.407859977</v>
      </c>
      <c r="P64" s="87">
        <f>'Type Data'!P44</f>
        <v>1585098.9544081986</v>
      </c>
      <c r="Q64" s="89">
        <f>'Type Data'!Q44</f>
        <v>0.18306235689669498</v>
      </c>
    </row>
    <row r="65" spans="2:17">
      <c r="B65" s="422"/>
      <c r="C65" s="163" t="s">
        <v>69</v>
      </c>
      <c r="D65" s="88">
        <f>'Type Data'!D45</f>
        <v>2567917.3955077343</v>
      </c>
      <c r="E65" s="87">
        <f>'Type Data'!E45</f>
        <v>-138547.09836475411</v>
      </c>
      <c r="F65" s="89">
        <f>'Type Data'!F45</f>
        <v>-5.1191175305801584E-2</v>
      </c>
      <c r="G65" s="106">
        <f>'Type Data'!G45</f>
        <v>23.346771910264906</v>
      </c>
      <c r="H65" s="92">
        <f>'Type Data'!H45</f>
        <v>-2.5874384901264946</v>
      </c>
      <c r="I65" s="191">
        <f>'Type Data'!I45</f>
        <v>7.0332567460168836</v>
      </c>
      <c r="J65" s="192">
        <f>'Type Data'!J45</f>
        <v>0.11588980165481111</v>
      </c>
      <c r="K65" s="89">
        <f>'Type Data'!K45</f>
        <v>1.6753455843377788E-2</v>
      </c>
      <c r="L65" s="90">
        <f>'Type Data'!L45</f>
        <v>18060822.345168877</v>
      </c>
      <c r="M65" s="91">
        <f>'Type Data'!M45</f>
        <v>-660785.68083430082</v>
      </c>
      <c r="N65" s="89">
        <f>'Type Data'!N45</f>
        <v>-3.5295348557480191E-2</v>
      </c>
      <c r="O65" s="88">
        <f>'Type Data'!O45</f>
        <v>7568115.6794787776</v>
      </c>
      <c r="P65" s="87">
        <f>'Type Data'!P45</f>
        <v>-417142.74427064508</v>
      </c>
      <c r="Q65" s="89">
        <f>'Type Data'!Q45</f>
        <v>-5.2239103875460879E-2</v>
      </c>
    </row>
    <row r="66" spans="2:17" ht="15" thickBot="1">
      <c r="B66" s="423"/>
      <c r="C66" s="164" t="s">
        <v>70</v>
      </c>
      <c r="D66" s="155">
        <f>'Type Data'!D46</f>
        <v>2639.9402159270335</v>
      </c>
      <c r="E66" s="149">
        <f>'Type Data'!E46</f>
        <v>-1350.8503685179662</v>
      </c>
      <c r="F66" s="151">
        <f>'Type Data'!F46</f>
        <v>-0.33849192031854747</v>
      </c>
      <c r="G66" s="152">
        <f>'Type Data'!G46</f>
        <v>2.400158283354652E-2</v>
      </c>
      <c r="H66" s="153">
        <f>'Type Data'!H46</f>
        <v>-1.4239451887293152E-2</v>
      </c>
      <c r="I66" s="193">
        <f>'Type Data'!I46</f>
        <v>6.3090707027329307</v>
      </c>
      <c r="J66" s="194">
        <f>'Type Data'!J46</f>
        <v>2.6295830762206762E-2</v>
      </c>
      <c r="K66" s="151">
        <f>'Type Data'!K46</f>
        <v>4.1853848495383896E-3</v>
      </c>
      <c r="L66" s="154">
        <f>'Type Data'!L46</f>
        <v>16655.569473271695</v>
      </c>
      <c r="M66" s="150">
        <f>'Type Data'!M46</f>
        <v>-8417.6693299767103</v>
      </c>
      <c r="N66" s="151">
        <f>'Type Data'!N46</f>
        <v>-0.33572325442400147</v>
      </c>
      <c r="O66" s="155">
        <f>'Type Data'!O46</f>
        <v>10559.760863708134</v>
      </c>
      <c r="P66" s="149">
        <f>'Type Data'!P46</f>
        <v>-5403.4014740718649</v>
      </c>
      <c r="Q66" s="151">
        <f>'Type Data'!Q46</f>
        <v>-0.33849192031854747</v>
      </c>
    </row>
    <row r="67" spans="2:17" ht="15" thickBot="1">
      <c r="B67" s="105" t="s">
        <v>71</v>
      </c>
      <c r="C67" s="165" t="s">
        <v>72</v>
      </c>
      <c r="D67" s="148">
        <f>Granola!D13</f>
        <v>196569.52200640543</v>
      </c>
      <c r="E67" s="142">
        <f>Granola!E13</f>
        <v>3320.3558668645273</v>
      </c>
      <c r="F67" s="144">
        <f>Granola!F13</f>
        <v>1.7181734509876086E-2</v>
      </c>
      <c r="G67" s="145">
        <f>Granola!G13</f>
        <v>1.787153980428543</v>
      </c>
      <c r="H67" s="146">
        <f>Granola!H13</f>
        <v>-6.4621480032815759E-2</v>
      </c>
      <c r="I67" s="197">
        <f>Granola!I13</f>
        <v>6.0337882560438176</v>
      </c>
      <c r="J67" s="198">
        <f>Granola!J13</f>
        <v>-3.4700471754822715E-3</v>
      </c>
      <c r="K67" s="144">
        <f>Granola!K13</f>
        <v>-5.7477202418718912E-4</v>
      </c>
      <c r="L67" s="147">
        <f>Granola!L13</f>
        <v>1186058.8733783958</v>
      </c>
      <c r="M67" s="143">
        <f>Granola!M13</f>
        <v>19363.740512246499</v>
      </c>
      <c r="N67" s="144">
        <f>Granola!N13</f>
        <v>1.6597086905365561E-2</v>
      </c>
      <c r="O67" s="148">
        <f>Granola!O13</f>
        <v>466834.59901192313</v>
      </c>
      <c r="P67" s="142">
        <f>Granola!P13</f>
        <v>8540.0764117796789</v>
      </c>
      <c r="Q67" s="144">
        <f>Granola!Q13</f>
        <v>1.8634471918467142E-2</v>
      </c>
    </row>
    <row r="68" spans="2:17">
      <c r="B68" s="424" t="s">
        <v>73</v>
      </c>
      <c r="C68" s="166" t="s">
        <v>14</v>
      </c>
      <c r="D68" s="136">
        <f>'NB vs PL'!D23</f>
        <v>10561845.523904415</v>
      </c>
      <c r="E68" s="128">
        <f>'NB vs PL'!E23</f>
        <v>611333.67007466406</v>
      </c>
      <c r="F68" s="132">
        <f>'NB vs PL'!F23</f>
        <v>6.1437409356924093E-2</v>
      </c>
      <c r="G68" s="133">
        <f>'NB vs PL'!G23</f>
        <v>96.025284469593814</v>
      </c>
      <c r="H68" s="134">
        <f>'NB vs PL'!H23</f>
        <v>0.67629001832295899</v>
      </c>
      <c r="I68" s="199">
        <f>'NB vs PL'!I23</f>
        <v>6.1554515327370778</v>
      </c>
      <c r="J68" s="200">
        <f>'NB vs PL'!J23</f>
        <v>0.24364235788255773</v>
      </c>
      <c r="K68" s="132">
        <f>'NB vs PL'!K23</f>
        <v>4.1212825156616013E-2</v>
      </c>
      <c r="L68" s="135">
        <f>'NB vs PL'!L23</f>
        <v>65012928.21864967</v>
      </c>
      <c r="M68" s="129">
        <f>'NB vs PL'!M23</f>
        <v>6187400.9466802925</v>
      </c>
      <c r="N68" s="132">
        <f>'NB vs PL'!N23</f>
        <v>0.10518224372344243</v>
      </c>
      <c r="O68" s="136">
        <f>'NB vs PL'!O23</f>
        <v>24666429.826437082</v>
      </c>
      <c r="P68" s="128">
        <f>'NB vs PL'!P23</f>
        <v>797845.79260021076</v>
      </c>
      <c r="Q68" s="132">
        <f>'NB vs PL'!Q23</f>
        <v>3.3426607605593989E-2</v>
      </c>
    </row>
    <row r="69" spans="2:17" ht="15" thickBot="1">
      <c r="B69" s="425"/>
      <c r="C69" s="167" t="s">
        <v>13</v>
      </c>
      <c r="D69" s="141">
        <f>'NB vs PL'!D24</f>
        <v>437179.97468579933</v>
      </c>
      <c r="E69" s="130">
        <f>'NB vs PL'!E24</f>
        <v>-48193.637392602395</v>
      </c>
      <c r="F69" s="137">
        <f>'NB vs PL'!F24</f>
        <v>-9.9291836625056876E-2</v>
      </c>
      <c r="G69" s="138">
        <f>'NB vs PL'!G24</f>
        <v>3.9747155304061632</v>
      </c>
      <c r="H69" s="139">
        <f>'NB vs PL'!H24</f>
        <v>-0.67629001832293323</v>
      </c>
      <c r="I69" s="201">
        <f>'NB vs PL'!I24</f>
        <v>7.4587148805377748</v>
      </c>
      <c r="J69" s="202">
        <f>'NB vs PL'!J24</f>
        <v>0.53519344647257583</v>
      </c>
      <c r="K69" s="137">
        <f>'NB vs PL'!K24</f>
        <v>7.7300756785313063E-2</v>
      </c>
      <c r="L69" s="140">
        <f>'NB vs PL'!L24</f>
        <v>3260800.7826620992</v>
      </c>
      <c r="M69" s="131">
        <f>'NB vs PL'!M24</f>
        <v>-99693.824092362076</v>
      </c>
      <c r="N69" s="137">
        <f>'NB vs PL'!N24</f>
        <v>-2.96664139534643E-2</v>
      </c>
      <c r="O69" s="141">
        <f>'NB vs PL'!O24</f>
        <v>1056794.4036859118</v>
      </c>
      <c r="P69" s="130">
        <f>'NB vs PL'!P24</f>
        <v>-144543.10141356802</v>
      </c>
      <c r="Q69" s="137">
        <f>'NB vs PL'!Q24</f>
        <v>-0.12031847902858803</v>
      </c>
    </row>
    <row r="70" spans="2:17">
      <c r="B70" s="421" t="s">
        <v>56</v>
      </c>
      <c r="C70" s="162" t="s">
        <v>63</v>
      </c>
      <c r="D70" s="127">
        <f>Package!D43</f>
        <v>5381061.0232907236</v>
      </c>
      <c r="E70" s="121">
        <f>Package!E43</f>
        <v>-319794.47137593478</v>
      </c>
      <c r="F70" s="123">
        <f>Package!F43</f>
        <v>-5.6095873974548773E-2</v>
      </c>
      <c r="G70" s="124">
        <f>Package!G43</f>
        <v>48.923070720950982</v>
      </c>
      <c r="H70" s="125">
        <f>Package!H43</f>
        <v>-5.7043541706900385</v>
      </c>
      <c r="I70" s="195">
        <f>Package!I43</f>
        <v>5.8987174674314193</v>
      </c>
      <c r="J70" s="196">
        <f>Package!J43</f>
        <v>0.17546423632613184</v>
      </c>
      <c r="K70" s="123">
        <f>Package!K43</f>
        <v>3.065812908163873E-2</v>
      </c>
      <c r="L70" s="126">
        <f>Package!L43</f>
        <v>31741358.651399378</v>
      </c>
      <c r="M70" s="122">
        <f>Package!M43</f>
        <v>-886080.97851590812</v>
      </c>
      <c r="N70" s="123">
        <f>Package!N43</f>
        <v>-2.7157539438169172E-2</v>
      </c>
      <c r="O70" s="127">
        <f>Package!O43</f>
        <v>15154303.346835114</v>
      </c>
      <c r="P70" s="121">
        <f>Package!P43</f>
        <v>-922683.70296785235</v>
      </c>
      <c r="Q70" s="123">
        <f>Package!Q43</f>
        <v>-5.7391580904405867E-2</v>
      </c>
    </row>
    <row r="71" spans="2:17">
      <c r="B71" s="422"/>
      <c r="C71" s="163" t="s">
        <v>64</v>
      </c>
      <c r="D71" s="88">
        <f>Package!D44</f>
        <v>305740.29568159452</v>
      </c>
      <c r="E71" s="87">
        <f>Package!E44</f>
        <v>5069.8772824375192</v>
      </c>
      <c r="F71" s="89">
        <f>Package!F44</f>
        <v>1.6861909160970301E-2</v>
      </c>
      <c r="G71" s="106">
        <f>Package!G44</f>
        <v>2.779703490284501</v>
      </c>
      <c r="H71" s="92">
        <f>Package!H44</f>
        <v>-0.10141684570791742</v>
      </c>
      <c r="I71" s="191">
        <f>Package!I44</f>
        <v>4.7608284301077868</v>
      </c>
      <c r="J71" s="192">
        <f>Package!J44</f>
        <v>0.12596555076318428</v>
      </c>
      <c r="K71" s="89">
        <f>Package!K44</f>
        <v>2.7177837628067341E-2</v>
      </c>
      <c r="L71" s="90">
        <f>Package!L44</f>
        <v>1455577.0919104961</v>
      </c>
      <c r="M71" s="91">
        <f>Package!M44</f>
        <v>62010.930755232926</v>
      </c>
      <c r="N71" s="89">
        <f>Package!N44</f>
        <v>4.449801701831365E-2</v>
      </c>
      <c r="O71" s="88">
        <f>Package!O44</f>
        <v>256134.9217013547</v>
      </c>
      <c r="P71" s="87">
        <f>Package!P44</f>
        <v>4616.4214580485423</v>
      </c>
      <c r="Q71" s="89">
        <f>Package!Q44</f>
        <v>1.8354202389020496E-2</v>
      </c>
    </row>
    <row r="72" spans="2:17">
      <c r="B72" s="422"/>
      <c r="C72" s="163" t="s">
        <v>65</v>
      </c>
      <c r="D72" s="88">
        <f>Package!D45</f>
        <v>7498.8402394354343</v>
      </c>
      <c r="E72" s="87">
        <f>Package!E45</f>
        <v>897.82742761354439</v>
      </c>
      <c r="F72" s="89">
        <f>Package!F45</f>
        <v>0.13601358658259333</v>
      </c>
      <c r="G72" s="106">
        <f>Package!G45</f>
        <v>6.8177314802994007E-2</v>
      </c>
      <c r="H72" s="92">
        <f>Package!H45</f>
        <v>4.9242939320194024E-3</v>
      </c>
      <c r="I72" s="191">
        <f>Package!I45</f>
        <v>7.1009167450248833</v>
      </c>
      <c r="J72" s="192">
        <f>Package!J45</f>
        <v>-0.4414593521343253</v>
      </c>
      <c r="K72" s="89">
        <f>Package!K45</f>
        <v>-5.8530540833226063E-2</v>
      </c>
      <c r="L72" s="90">
        <f>Package!L45</f>
        <v>53248.640224473478</v>
      </c>
      <c r="M72" s="91">
        <f>Package!M45</f>
        <v>3461.3189755463609</v>
      </c>
      <c r="N72" s="89">
        <f>Package!N45</f>
        <v>6.9522096966021241E-2</v>
      </c>
      <c r="O72" s="88">
        <f>Package!O45</f>
        <v>52362.41767513752</v>
      </c>
      <c r="P72" s="87">
        <f>Package!P45</f>
        <v>2670.0190283060074</v>
      </c>
      <c r="Q72" s="89">
        <f>Package!Q45</f>
        <v>5.3730934730723712E-2</v>
      </c>
    </row>
    <row r="73" spans="2:17" ht="15" thickBot="1">
      <c r="B73" s="423"/>
      <c r="C73" s="164" t="s">
        <v>66</v>
      </c>
      <c r="D73" s="155">
        <f>Package!D46</f>
        <v>5302429.5976731125</v>
      </c>
      <c r="E73" s="149">
        <f>Package!E46</f>
        <v>875362.61565877218</v>
      </c>
      <c r="F73" s="151">
        <f>Package!F46</f>
        <v>0.19772969761132397</v>
      </c>
      <c r="G73" s="152">
        <f>Package!G46</f>
        <v>48.208176245729618</v>
      </c>
      <c r="H73" s="153">
        <f>Package!H46</f>
        <v>5.7866012248400338</v>
      </c>
      <c r="I73" s="193">
        <f>Package!I46</f>
        <v>6.6020983699417446</v>
      </c>
      <c r="J73" s="194">
        <f>Package!J46</f>
        <v>0.25241413758616549</v>
      </c>
      <c r="K73" s="151">
        <f>Package!K46</f>
        <v>3.9752234654435087E-2</v>
      </c>
      <c r="L73" s="154">
        <f>Package!L46</f>
        <v>35007161.803528517</v>
      </c>
      <c r="M73" s="150">
        <f>Package!M46</f>
        <v>6896684.392250061</v>
      </c>
      <c r="N73" s="151">
        <f>Package!N46</f>
        <v>0.24534212960335497</v>
      </c>
      <c r="O73" s="155">
        <f>Package!O46</f>
        <v>10251279.470898207</v>
      </c>
      <c r="P73" s="149">
        <f>Package!P46</f>
        <v>1562030.8265370391</v>
      </c>
      <c r="Q73" s="151">
        <f>Package!Q46</f>
        <v>0.17976592573981745</v>
      </c>
    </row>
    <row r="74" spans="2:17">
      <c r="B74" s="424" t="s">
        <v>74</v>
      </c>
      <c r="C74" s="168" t="s">
        <v>75</v>
      </c>
      <c r="D74" s="127">
        <f>Flavor!D133</f>
        <v>2460080.120439149</v>
      </c>
      <c r="E74" s="121">
        <f>Flavor!E133</f>
        <v>-190454.75512805674</v>
      </c>
      <c r="F74" s="123">
        <f>Flavor!F133</f>
        <v>-7.185521567125204E-2</v>
      </c>
      <c r="G74" s="124">
        <f>Flavor!G133</f>
        <v>22.36634618907344</v>
      </c>
      <c r="H74" s="125">
        <f>Flavor!H133</f>
        <v>-3.0319286791775149</v>
      </c>
      <c r="I74" s="195">
        <f>Flavor!I133</f>
        <v>5.6492521754152287</v>
      </c>
      <c r="J74" s="196">
        <f>Flavor!J133</f>
        <v>0.26487383401724696</v>
      </c>
      <c r="K74" s="123">
        <f>Flavor!K133</f>
        <v>4.9193020479403389E-2</v>
      </c>
      <c r="L74" s="126">
        <f>Flavor!L133</f>
        <v>13897612.97208662</v>
      </c>
      <c r="M74" s="122">
        <f>Flavor!M133</f>
        <v>-373869.60503743775</v>
      </c>
      <c r="N74" s="123">
        <f>Flavor!N133</f>
        <v>-2.6196970287916559E-2</v>
      </c>
      <c r="O74" s="127">
        <f>Flavor!O133</f>
        <v>6410320.8027492631</v>
      </c>
      <c r="P74" s="121">
        <f>Flavor!P133</f>
        <v>-433315.68256323505</v>
      </c>
      <c r="Q74" s="123">
        <f>Flavor!Q133</f>
        <v>-6.3316583733399268E-2</v>
      </c>
    </row>
    <row r="75" spans="2:17">
      <c r="B75" s="422"/>
      <c r="C75" s="163" t="s">
        <v>76</v>
      </c>
      <c r="D75" s="88">
        <f>Flavor!D134</f>
        <v>3343444.3672687672</v>
      </c>
      <c r="E75" s="87">
        <f>Flavor!E134</f>
        <v>451445.94647438964</v>
      </c>
      <c r="F75" s="89">
        <f>Flavor!F134</f>
        <v>0.15610172648378762</v>
      </c>
      <c r="G75" s="106">
        <f>Flavor!G134</f>
        <v>30.397641751965285</v>
      </c>
      <c r="H75" s="92">
        <f>Flavor!H134</f>
        <v>2.6855857865953361</v>
      </c>
      <c r="I75" s="191">
        <f>Flavor!I134</f>
        <v>6.5008431135587506</v>
      </c>
      <c r="J75" s="192">
        <f>Flavor!J134</f>
        <v>0.20290722542024753</v>
      </c>
      <c r="K75" s="89">
        <f>Flavor!K134</f>
        <v>3.2218051917994567E-2</v>
      </c>
      <c r="L75" s="90">
        <f>Flavor!L134</f>
        <v>21735207.290525958</v>
      </c>
      <c r="M75" s="91">
        <f>Flavor!M134</f>
        <v>3521586.6477651708</v>
      </c>
      <c r="N75" s="89">
        <f>Flavor!N134</f>
        <v>0.19334907193012532</v>
      </c>
      <c r="O75" s="88">
        <f>Flavor!O134</f>
        <v>7162227.0855920762</v>
      </c>
      <c r="P75" s="87">
        <f>Flavor!P134</f>
        <v>599513.42234444991</v>
      </c>
      <c r="Q75" s="89">
        <f>Flavor!Q134</f>
        <v>9.1351452022329208E-2</v>
      </c>
    </row>
    <row r="76" spans="2:17">
      <c r="B76" s="422"/>
      <c r="C76" s="163" t="s">
        <v>77</v>
      </c>
      <c r="D76" s="88">
        <f>Flavor!D135</f>
        <v>564361.89400604286</v>
      </c>
      <c r="E76" s="87">
        <f>Flavor!E135</f>
        <v>82633.484148938616</v>
      </c>
      <c r="F76" s="89">
        <f>Flavor!F135</f>
        <v>0.1715354180033731</v>
      </c>
      <c r="G76" s="106">
        <f>Flavor!G135</f>
        <v>5.1310172349212131</v>
      </c>
      <c r="H76" s="92">
        <f>Flavor!H135</f>
        <v>0.51494118243089382</v>
      </c>
      <c r="I76" s="191">
        <f>Flavor!I135</f>
        <v>5.4197392251668814</v>
      </c>
      <c r="J76" s="192">
        <f>Flavor!J135</f>
        <v>0.12835562576622461</v>
      </c>
      <c r="K76" s="89">
        <f>Flavor!K135</f>
        <v>2.4257478853123248E-2</v>
      </c>
      <c r="L76" s="90">
        <f>Flavor!L135</f>
        <v>3058694.2941340245</v>
      </c>
      <c r="M76" s="91">
        <f>Flavor!M135</f>
        <v>509684.48685078556</v>
      </c>
      <c r="N76" s="89">
        <f>Flavor!N135</f>
        <v>0.19995391363127493</v>
      </c>
      <c r="O76" s="88">
        <f>Flavor!O135</f>
        <v>1268371.4998007491</v>
      </c>
      <c r="P76" s="87">
        <f>Flavor!P135</f>
        <v>234078.1383693075</v>
      </c>
      <c r="Q76" s="89">
        <f>Flavor!Q135</f>
        <v>0.22631696876150106</v>
      </c>
    </row>
    <row r="77" spans="2:17">
      <c r="B77" s="422"/>
      <c r="C77" s="163" t="s">
        <v>78</v>
      </c>
      <c r="D77" s="88">
        <f>Flavor!D136</f>
        <v>56174.808123937772</v>
      </c>
      <c r="E77" s="87">
        <f>Flavor!E136</f>
        <v>33320.037667627636</v>
      </c>
      <c r="F77" s="89">
        <f>Flavor!F136</f>
        <v>1.4579029674055672</v>
      </c>
      <c r="G77" s="106">
        <f>Flavor!G136</f>
        <v>0.51072531953978917</v>
      </c>
      <c r="H77" s="92">
        <f>Flavor!H136</f>
        <v>0.29172358239949703</v>
      </c>
      <c r="I77" s="191">
        <f>Flavor!I136</f>
        <v>6.6942118272836044</v>
      </c>
      <c r="J77" s="192">
        <f>Flavor!J136</f>
        <v>0.56668201536987617</v>
      </c>
      <c r="K77" s="89">
        <f>Flavor!K136</f>
        <v>9.2481315108100967E-2</v>
      </c>
      <c r="L77" s="90">
        <f>Flavor!L136</f>
        <v>376046.06493865134</v>
      </c>
      <c r="M77" s="91">
        <f>Flavor!M136</f>
        <v>236002.77762316586</v>
      </c>
      <c r="N77" s="89">
        <f>Flavor!N136</f>
        <v>1.6852130662393381</v>
      </c>
      <c r="O77" s="88">
        <f>Flavor!O136</f>
        <v>126704.44283568859</v>
      </c>
      <c r="P77" s="87">
        <f>Flavor!P136</f>
        <v>78804.8591786623</v>
      </c>
      <c r="Q77" s="89">
        <f>Flavor!Q136</f>
        <v>1.6452096899824009</v>
      </c>
    </row>
    <row r="78" spans="2:17">
      <c r="B78" s="422"/>
      <c r="C78" s="163" t="s">
        <v>79</v>
      </c>
      <c r="D78" s="88">
        <f>Flavor!D137</f>
        <v>100556.02337176472</v>
      </c>
      <c r="E78" s="87">
        <f>Flavor!E137</f>
        <v>13771.00417120631</v>
      </c>
      <c r="F78" s="89">
        <f>Flavor!F137</f>
        <v>0.15867950826146388</v>
      </c>
      <c r="G78" s="106">
        <f>Flavor!G137</f>
        <v>0.9142266593040751</v>
      </c>
      <c r="H78" s="92">
        <f>Flavor!H137</f>
        <v>8.2624784369103921E-2</v>
      </c>
      <c r="I78" s="191">
        <f>Flavor!I137</f>
        <v>4.4715682528899636</v>
      </c>
      <c r="J78" s="192">
        <f>Flavor!J137</f>
        <v>-0.27575656900288248</v>
      </c>
      <c r="K78" s="89">
        <f>Flavor!K137</f>
        <v>-5.8086728704806266E-2</v>
      </c>
      <c r="L78" s="90">
        <f>Flavor!L137</f>
        <v>449643.12174604431</v>
      </c>
      <c r="M78" s="91">
        <f>Flavor!M137</f>
        <v>37646.445926786168</v>
      </c>
      <c r="N78" s="89">
        <f>Flavor!N137</f>
        <v>9.1375606009261992E-2</v>
      </c>
      <c r="O78" s="88">
        <f>Flavor!O137</f>
        <v>137785.70253634854</v>
      </c>
      <c r="P78" s="87">
        <f>Flavor!P137</f>
        <v>12472.479199750625</v>
      </c>
      <c r="Q78" s="89">
        <f>Flavor!Q137</f>
        <v>9.9530431567057293E-2</v>
      </c>
    </row>
    <row r="79" spans="2:17">
      <c r="B79" s="422"/>
      <c r="C79" s="163" t="s">
        <v>80</v>
      </c>
      <c r="D79" s="88">
        <f>Flavor!D138</f>
        <v>1100103.3185746542</v>
      </c>
      <c r="E79" s="87">
        <f>Flavor!E138</f>
        <v>-84783.868817294249</v>
      </c>
      <c r="F79" s="89">
        <f>Flavor!F138</f>
        <v>-7.1554380635942036E-2</v>
      </c>
      <c r="G79" s="106">
        <f>Flavor!G138</f>
        <v>10.001825331850156</v>
      </c>
      <c r="H79" s="92">
        <f>Flavor!H138</f>
        <v>-1.3521435408700881</v>
      </c>
      <c r="I79" s="191">
        <f>Flavor!I138</f>
        <v>5.8021726415376049</v>
      </c>
      <c r="J79" s="192">
        <f>Flavor!J138</f>
        <v>0.40612229523448384</v>
      </c>
      <c r="K79" s="89">
        <f>Flavor!K138</f>
        <v>7.526288102792103E-2</v>
      </c>
      <c r="L79" s="90">
        <f>Flavor!L138</f>
        <v>6382989.3778985869</v>
      </c>
      <c r="M79" s="91">
        <f>Flavor!M138</f>
        <v>-10721.539957867935</v>
      </c>
      <c r="N79" s="89">
        <f>Flavor!N138</f>
        <v>-1.676888444850494E-3</v>
      </c>
      <c r="O79" s="88">
        <f>Flavor!O138</f>
        <v>2943881.2487693038</v>
      </c>
      <c r="P79" s="87">
        <f>Flavor!P138</f>
        <v>-223694.12337046023</v>
      </c>
      <c r="Q79" s="89">
        <f>Flavor!Q138</f>
        <v>-7.0619984401302544E-2</v>
      </c>
    </row>
    <row r="80" spans="2:17">
      <c r="B80" s="422"/>
      <c r="C80" s="163" t="s">
        <v>81</v>
      </c>
      <c r="D80" s="88">
        <f>Flavor!D139</f>
        <v>198.36035304481982</v>
      </c>
      <c r="E80" s="87">
        <f>Flavor!E139</f>
        <v>-223.51696857252125</v>
      </c>
      <c r="F80" s="89">
        <f>Flavor!F139</f>
        <v>-0.52981508395765275</v>
      </c>
      <c r="G80" s="106">
        <f>Flavor!G139</f>
        <v>1.8034357050108155E-3</v>
      </c>
      <c r="H80" s="92">
        <f>Flavor!H139</f>
        <v>-2.2391280333085208E-3</v>
      </c>
      <c r="I80" s="191">
        <f>Flavor!I139</f>
        <v>7.3592061667481303</v>
      </c>
      <c r="J80" s="192">
        <f>Flavor!J139</f>
        <v>0.13000520820650152</v>
      </c>
      <c r="K80" s="89">
        <f>Flavor!K139</f>
        <v>1.7983344072472419E-2</v>
      </c>
      <c r="L80" s="90">
        <f>Flavor!L139</f>
        <v>1459.7747333657742</v>
      </c>
      <c r="M80" s="91">
        <f>Flavor!M139</f>
        <v>-1590.0612044572829</v>
      </c>
      <c r="N80" s="89">
        <f>Flavor!N139</f>
        <v>-0.52135958683477679</v>
      </c>
      <c r="O80" s="88">
        <f>Flavor!O139</f>
        <v>536.0541718006134</v>
      </c>
      <c r="P80" s="87">
        <f>Flavor!P139</f>
        <v>-713.64649438858032</v>
      </c>
      <c r="Q80" s="89">
        <f>Flavor!Q139</f>
        <v>-0.57105394411347821</v>
      </c>
    </row>
    <row r="81" spans="2:17">
      <c r="B81" s="422"/>
      <c r="C81" s="163" t="s">
        <v>82</v>
      </c>
      <c r="D81" s="88">
        <f>Flavor!D140</f>
        <v>661029.13790617383</v>
      </c>
      <c r="E81" s="87">
        <f>Flavor!E140</f>
        <v>-99393.128267849563</v>
      </c>
      <c r="F81" s="89">
        <f>Flavor!F140</f>
        <v>-0.13070780892297457</v>
      </c>
      <c r="G81" s="106">
        <f>Flavor!G140</f>
        <v>6.0098882213783416</v>
      </c>
      <c r="H81" s="92">
        <f>Flavor!H140</f>
        <v>-1.2767217041345722</v>
      </c>
      <c r="I81" s="191">
        <f>Flavor!I140</f>
        <v>6.650481395651985</v>
      </c>
      <c r="J81" s="192">
        <f>Flavor!J140</f>
        <v>0.17355903701196329</v>
      </c>
      <c r="K81" s="89">
        <f>Flavor!K140</f>
        <v>2.6796528876163028E-2</v>
      </c>
      <c r="L81" s="90">
        <f>Flavor!L140</f>
        <v>4396161.9836288793</v>
      </c>
      <c r="M81" s="91">
        <f>Flavor!M140</f>
        <v>-529033.99416136649</v>
      </c>
      <c r="N81" s="89">
        <f>Flavor!N140</f>
        <v>-0.10741379562295601</v>
      </c>
      <c r="O81" s="88">
        <f>Flavor!O140</f>
        <v>1970013.4529525619</v>
      </c>
      <c r="P81" s="87">
        <f>Flavor!P140</f>
        <v>-272246.93511893786</v>
      </c>
      <c r="Q81" s="89">
        <f>Flavor!Q140</f>
        <v>-0.12141628892311174</v>
      </c>
    </row>
    <row r="82" spans="2:17">
      <c r="B82" s="422"/>
      <c r="C82" s="163" t="s">
        <v>83</v>
      </c>
      <c r="D82" s="88">
        <f>Flavor!D141</f>
        <v>10164.486190210571</v>
      </c>
      <c r="E82" s="87">
        <f>Flavor!E141</f>
        <v>-141.30572509213562</v>
      </c>
      <c r="F82" s="89">
        <f>Flavor!F141</f>
        <v>-1.371129227656108E-2</v>
      </c>
      <c r="G82" s="106">
        <f>Flavor!G141</f>
        <v>9.2412606839700387E-2</v>
      </c>
      <c r="H82" s="92">
        <f>Flavor!H141</f>
        <v>-6.3407950538865165E-3</v>
      </c>
      <c r="I82" s="191">
        <f>Flavor!I141</f>
        <v>4.8734750008574874</v>
      </c>
      <c r="J82" s="192">
        <f>Flavor!J141</f>
        <v>1.582737325573369E-2</v>
      </c>
      <c r="K82" s="89">
        <f>Flavor!K141</f>
        <v>3.2582382398016274E-3</v>
      </c>
      <c r="L82" s="90">
        <f>Flavor!L141</f>
        <v>49536.369344552382</v>
      </c>
      <c r="M82" s="91">
        <f>Flavor!M141</f>
        <v>-525.53630337514187</v>
      </c>
      <c r="N82" s="89">
        <f>Flavor!N141</f>
        <v>-1.0497728693571979E-2</v>
      </c>
      <c r="O82" s="88">
        <f>Flavor!O141</f>
        <v>27081.112730423047</v>
      </c>
      <c r="P82" s="87">
        <f>Flavor!P141</f>
        <v>-604.7464364375337</v>
      </c>
      <c r="Q82" s="89">
        <f>Flavor!Q141</f>
        <v>-2.1843152231352931E-2</v>
      </c>
    </row>
    <row r="83" spans="2:17">
      <c r="B83" s="422"/>
      <c r="C83" s="163" t="s">
        <v>84</v>
      </c>
      <c r="D83" s="88">
        <f>Flavor!D142</f>
        <v>81883.306324385645</v>
      </c>
      <c r="E83" s="87">
        <f>Flavor!E142</f>
        <v>5188.0154677583923</v>
      </c>
      <c r="F83" s="89">
        <f>Flavor!F142</f>
        <v>6.7644511283708048E-2</v>
      </c>
      <c r="G83" s="106">
        <f>Flavor!G142</f>
        <v>0.74445964631031103</v>
      </c>
      <c r="H83" s="92">
        <f>Flavor!H142</f>
        <v>9.5407828638442993E-3</v>
      </c>
      <c r="I83" s="191">
        <f>Flavor!I142</f>
        <v>5.8929906288888381</v>
      </c>
      <c r="J83" s="192">
        <f>Flavor!J142</f>
        <v>-0.34038068558237899</v>
      </c>
      <c r="K83" s="89">
        <f>Flavor!K142</f>
        <v>-5.4606194370638711E-2</v>
      </c>
      <c r="L83" s="90">
        <f>Flavor!L142</f>
        <v>482537.55683203874</v>
      </c>
      <c r="M83" s="91">
        <f>Flavor!M142</f>
        <v>4467.3308513117954</v>
      </c>
      <c r="N83" s="89">
        <f>Flavor!N142</f>
        <v>9.3445075818042941E-3</v>
      </c>
      <c r="O83" s="88">
        <f>Flavor!O142</f>
        <v>239495.91325563466</v>
      </c>
      <c r="P83" s="87">
        <f>Flavor!P142</f>
        <v>14702.13713563804</v>
      </c>
      <c r="Q83" s="89">
        <f>Flavor!Q142</f>
        <v>6.5402776666689949E-2</v>
      </c>
    </row>
    <row r="84" spans="2:17">
      <c r="B84" s="422"/>
      <c r="C84" s="163" t="s">
        <v>85</v>
      </c>
      <c r="D84" s="88">
        <f>Flavor!D143</f>
        <v>811.84386872118841</v>
      </c>
      <c r="E84" s="87">
        <f>Flavor!E143</f>
        <v>668.00119068092238</v>
      </c>
      <c r="F84" s="89">
        <f>Flavor!F143</f>
        <v>4.643970758761375</v>
      </c>
      <c r="G84" s="106">
        <f>Flavor!G143</f>
        <v>7.3810527016711196E-3</v>
      </c>
      <c r="H84" s="92">
        <f>Flavor!H143</f>
        <v>6.0027060485752246E-3</v>
      </c>
      <c r="I84" s="191">
        <f>Flavor!I143</f>
        <v>6.0310722926735787</v>
      </c>
      <c r="J84" s="192">
        <f>Flavor!J143</f>
        <v>0.75761151103026325</v>
      </c>
      <c r="K84" s="89">
        <f>Flavor!K143</f>
        <v>0.14366495597492174</v>
      </c>
      <c r="L84" s="90">
        <f>Flavor!L143</f>
        <v>4896.2890626212857</v>
      </c>
      <c r="M84" s="91">
        <f>Flavor!M143</f>
        <v>4137.7403412493968</v>
      </c>
      <c r="N84" s="89">
        <f>Flavor!N143</f>
        <v>5.4548115693425734</v>
      </c>
      <c r="O84" s="88">
        <f>Flavor!O143</f>
        <v>1994.4331953951857</v>
      </c>
      <c r="P84" s="87">
        <f>Flavor!P143</f>
        <v>1436.8529185483001</v>
      </c>
      <c r="Q84" s="89">
        <f>Flavor!Q143</f>
        <v>2.5769435868027788</v>
      </c>
    </row>
    <row r="85" spans="2:17">
      <c r="B85" s="422"/>
      <c r="C85" s="163" t="s">
        <v>86</v>
      </c>
      <c r="D85" s="88">
        <f>Flavor!D144</f>
        <v>12666.667876529538</v>
      </c>
      <c r="E85" s="87">
        <f>Flavor!E144</f>
        <v>4522.2731739326837</v>
      </c>
      <c r="F85" s="89">
        <f>Flavor!F144</f>
        <v>0.55526203469617563</v>
      </c>
      <c r="G85" s="106">
        <f>Flavor!G144</f>
        <v>0.11516172844724352</v>
      </c>
      <c r="H85" s="92">
        <f>Flavor!H144</f>
        <v>3.711952753192227E-2</v>
      </c>
      <c r="I85" s="191">
        <f>Flavor!I144</f>
        <v>3.2092766585807242</v>
      </c>
      <c r="J85" s="192">
        <f>Flavor!J144</f>
        <v>-0.8281514868324944</v>
      </c>
      <c r="K85" s="89">
        <f>Flavor!K144</f>
        <v>-0.20511856979382492</v>
      </c>
      <c r="L85" s="90">
        <f>Flavor!L144</f>
        <v>40650.841558140513</v>
      </c>
      <c r="M85" s="91">
        <f>Flavor!M144</f>
        <v>7768.4331585216496</v>
      </c>
      <c r="N85" s="89">
        <f>Flavor!N144</f>
        <v>0.23624891048466184</v>
      </c>
      <c r="O85" s="88">
        <f>Flavor!O144</f>
        <v>16404.238769173622</v>
      </c>
      <c r="P85" s="87">
        <f>Flavor!P144</f>
        <v>1171.0126216411591</v>
      </c>
      <c r="Q85" s="89">
        <f>Flavor!Q144</f>
        <v>7.6872266603279185E-2</v>
      </c>
    </row>
    <row r="86" spans="2:17" ht="15" thickBot="1">
      <c r="B86" s="425"/>
      <c r="C86" s="169" t="s">
        <v>87</v>
      </c>
      <c r="D86" s="155">
        <f>Flavor!D145</f>
        <v>21042.670238332776</v>
      </c>
      <c r="E86" s="149">
        <f>Flavor!E145</f>
        <v>-8397.2217897738919</v>
      </c>
      <c r="F86" s="151">
        <f>Flavor!F145</f>
        <v>-0.28523276450052704</v>
      </c>
      <c r="G86" s="152">
        <f>Flavor!G145</f>
        <v>0.19131395086800998</v>
      </c>
      <c r="H86" s="153">
        <f>Flavor!H145</f>
        <v>-9.0788532187027343E-2</v>
      </c>
      <c r="I86" s="193">
        <f>Flavor!I145</f>
        <v>3.7388552234314423</v>
      </c>
      <c r="J86" s="194">
        <f>Flavor!J145</f>
        <v>0.33358698976063916</v>
      </c>
      <c r="K86" s="151">
        <f>Flavor!K145</f>
        <v>9.7962030263043287E-2</v>
      </c>
      <c r="L86" s="154">
        <f>Flavor!L145</f>
        <v>78675.497535535847</v>
      </c>
      <c r="M86" s="150">
        <f>Flavor!M145</f>
        <v>-21575.231590474097</v>
      </c>
      <c r="N86" s="151">
        <f>Flavor!N145</f>
        <v>-0.21521271494549585</v>
      </c>
      <c r="O86" s="155">
        <f>Flavor!O145</f>
        <v>50733.97665109019</v>
      </c>
      <c r="P86" s="149">
        <f>Flavor!P145</f>
        <v>-20358.623658400968</v>
      </c>
      <c r="Q86" s="151">
        <f>Flavor!Q145</f>
        <v>-0.28636768903898158</v>
      </c>
    </row>
    <row r="87" spans="2:17">
      <c r="B87" s="421" t="s">
        <v>88</v>
      </c>
      <c r="C87" s="241" t="s">
        <v>137</v>
      </c>
      <c r="D87" s="127">
        <f>Fat!D43</f>
        <v>1888939.9675761687</v>
      </c>
      <c r="E87" s="121">
        <f>Fat!E43</f>
        <v>516541.02969282423</v>
      </c>
      <c r="F87" s="123">
        <f>Fat!F43</f>
        <v>0.37637819108887333</v>
      </c>
      <c r="G87" s="124">
        <f>Fat!G43</f>
        <v>17.173702959578378</v>
      </c>
      <c r="H87" s="125">
        <f>Fat!H43</f>
        <v>4.0229363823992461</v>
      </c>
      <c r="I87" s="195">
        <f>Fat!I43</f>
        <v>5.0697311479750518</v>
      </c>
      <c r="J87" s="196">
        <f>Fat!J43</f>
        <v>0.62492330191931611</v>
      </c>
      <c r="K87" s="123">
        <f>Fat!K43</f>
        <v>0.14059624702873599</v>
      </c>
      <c r="L87" s="126">
        <f>Fat!L43</f>
        <v>9576417.7902758867</v>
      </c>
      <c r="M87" s="122">
        <f>Fat!M43</f>
        <v>3476368.2232534392</v>
      </c>
      <c r="N87" s="123">
        <f>Fat!N43</f>
        <v>0.56989179924816935</v>
      </c>
      <c r="O87" s="127">
        <f>Fat!O43</f>
        <v>2811458.0555439494</v>
      </c>
      <c r="P87" s="121">
        <f>Fat!P43</f>
        <v>706678.05285366392</v>
      </c>
      <c r="Q87" s="123">
        <f>Fat!Q43</f>
        <v>0.33574912910157018</v>
      </c>
    </row>
    <row r="88" spans="2:17">
      <c r="B88" s="422"/>
      <c r="C88" s="242" t="s">
        <v>90</v>
      </c>
      <c r="D88" s="88">
        <f>Fat!D44</f>
        <v>141673.25357028033</v>
      </c>
      <c r="E88" s="87">
        <f>Fat!E44</f>
        <v>-16269.795995719789</v>
      </c>
      <c r="F88" s="89">
        <f>Fat!F44</f>
        <v>-0.10301052208645042</v>
      </c>
      <c r="G88" s="106">
        <f>Fat!G44</f>
        <v>1.2880527787524365</v>
      </c>
      <c r="H88" s="92">
        <f>Fat!H44</f>
        <v>-0.22540815450489804</v>
      </c>
      <c r="I88" s="191">
        <f>Fat!I44</f>
        <v>7.8263556187392931</v>
      </c>
      <c r="J88" s="192">
        <f>Fat!J44</f>
        <v>0.30707635977913839</v>
      </c>
      <c r="K88" s="89">
        <f>Fat!K44</f>
        <v>4.0838536408023256E-2</v>
      </c>
      <c r="L88" s="90">
        <f>Fat!L44</f>
        <v>1108785.2641048401</v>
      </c>
      <c r="M88" s="91">
        <f>Fat!M44</f>
        <v>-78832.632593700197</v>
      </c>
      <c r="N88" s="89">
        <f>Fat!N44</f>
        <v>-6.6378784635064095E-2</v>
      </c>
      <c r="O88" s="88">
        <f>Fat!O44</f>
        <v>421812.02685957978</v>
      </c>
      <c r="P88" s="87">
        <f>Fat!P44</f>
        <v>-42320.270268579072</v>
      </c>
      <c r="Q88" s="89">
        <f>Fat!Q44</f>
        <v>-9.11814810786446E-2</v>
      </c>
    </row>
    <row r="89" spans="2:17">
      <c r="B89" s="422"/>
      <c r="C89" s="242" t="s">
        <v>53</v>
      </c>
      <c r="D89" s="88">
        <f>Fat!D45</f>
        <v>6398646.4198663933</v>
      </c>
      <c r="E89" s="87">
        <f>Fat!E45</f>
        <v>150496.43582727294</v>
      </c>
      <c r="F89" s="89">
        <f>Fat!F45</f>
        <v>2.4086559415461475E-2</v>
      </c>
      <c r="G89" s="106">
        <f>Fat!G45</f>
        <v>58.174666661937728</v>
      </c>
      <c r="H89" s="92">
        <f>Fat!H45</f>
        <v>-1.6971094748406301</v>
      </c>
      <c r="I89" s="191">
        <f>Fat!I45</f>
        <v>6.3461846645794546</v>
      </c>
      <c r="J89" s="192">
        <f>Fat!J45</f>
        <v>0.32099482531670009</v>
      </c>
      <c r="K89" s="89">
        <f>Fat!K45</f>
        <v>5.3275470795120572E-2</v>
      </c>
      <c r="L89" s="90">
        <f>Fat!L45</f>
        <v>40606991.783822335</v>
      </c>
      <c r="M89" s="91">
        <f>Fat!M45</f>
        <v>2960701.9858000875</v>
      </c>
      <c r="N89" s="89">
        <f>Fat!N45</f>
        <v>7.8645253003275462E-2</v>
      </c>
      <c r="O89" s="88">
        <f>Fat!O45</f>
        <v>15020490.681682415</v>
      </c>
      <c r="P89" s="87">
        <f>Fat!P45</f>
        <v>232682.94585643336</v>
      </c>
      <c r="Q89" s="89">
        <f>Fat!Q45</f>
        <v>1.5734783005916374E-2</v>
      </c>
    </row>
    <row r="90" spans="2:17" ht="15" thickBot="1">
      <c r="B90" s="423"/>
      <c r="C90" s="243" t="s">
        <v>15</v>
      </c>
      <c r="D90" s="120">
        <f>Fat!D46</f>
        <v>2569765.8575773728</v>
      </c>
      <c r="E90" s="114">
        <f>Fat!E46</f>
        <v>-87627.636842323001</v>
      </c>
      <c r="F90" s="116">
        <f>Fat!F46</f>
        <v>-3.297503249945246E-2</v>
      </c>
      <c r="G90" s="117">
        <f>Fat!G46</f>
        <v>23.363577599731435</v>
      </c>
      <c r="H90" s="118">
        <f>Fat!H46</f>
        <v>-2.1004187530537841</v>
      </c>
      <c r="I90" s="203">
        <f>Fat!I46</f>
        <v>6.608202888615649</v>
      </c>
      <c r="J90" s="204">
        <f>Fat!J46</f>
        <v>0.11610277126062041</v>
      </c>
      <c r="K90" s="116">
        <f>Fat!K46</f>
        <v>1.7883700060362329E-2</v>
      </c>
      <c r="L90" s="119">
        <f>Fat!L46</f>
        <v>16981534.163108665</v>
      </c>
      <c r="M90" s="115">
        <f>Fat!M46</f>
        <v>-270530.45387193188</v>
      </c>
      <c r="N90" s="116">
        <f>Fat!N46</f>
        <v>-1.5681048029791072E-2</v>
      </c>
      <c r="O90" s="120">
        <f>Fat!O46</f>
        <v>7469463.4660370527</v>
      </c>
      <c r="P90" s="114">
        <f>Fat!P46</f>
        <v>-243738.03725486714</v>
      </c>
      <c r="Q90" s="116">
        <f>Fat!Q46</f>
        <v>-3.1600112761327716E-2</v>
      </c>
    </row>
    <row r="91" spans="2:17" ht="15" hidden="1" thickBot="1">
      <c r="B91" s="424" t="s">
        <v>91</v>
      </c>
      <c r="C91" s="166" t="s">
        <v>92</v>
      </c>
      <c r="D91" s="136">
        <f>Organic!D13</f>
        <v>33625.447682333521</v>
      </c>
      <c r="E91" s="128">
        <f>Organic!E13</f>
        <v>11746.750673051039</v>
      </c>
      <c r="F91" s="132">
        <f>Organic!F13</f>
        <v>0.53690357648205655</v>
      </c>
      <c r="G91" s="133">
        <f>Organic!G13</f>
        <v>0.30571297145045634</v>
      </c>
      <c r="H91" s="134">
        <f>Organic!H13</f>
        <v>9.6064282982615434E-2</v>
      </c>
      <c r="I91" s="199">
        <f>Organic!I13</f>
        <v>3.0709347688767594</v>
      </c>
      <c r="J91" s="200">
        <f>Organic!J13</f>
        <v>-0.48978847497313938</v>
      </c>
      <c r="K91" s="132">
        <f>Organic!K13</f>
        <v>-0.13755308723279877</v>
      </c>
      <c r="L91" s="135">
        <f>Organic!L13</f>
        <v>103261.55640672446</v>
      </c>
      <c r="M91" s="129">
        <f>Organic!M13</f>
        <v>25357.571420623062</v>
      </c>
      <c r="N91" s="132">
        <f>Organic!N13</f>
        <v>0.32549774475781984</v>
      </c>
      <c r="O91" s="136">
        <f>Organic!O13</f>
        <v>22454.053489923477</v>
      </c>
      <c r="P91" s="128">
        <f>Organic!P13</f>
        <v>4284.4041899442673</v>
      </c>
      <c r="Q91" s="132">
        <f>Organic!Q13</f>
        <v>0.23580004870810409</v>
      </c>
    </row>
    <row r="92" spans="2:17" hidden="1">
      <c r="B92" s="422"/>
      <c r="C92" s="170" t="s">
        <v>93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5" t="e">
        <f>#REF!</f>
        <v>#REF!</v>
      </c>
      <c r="J92" s="206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" hidden="1" thickBot="1">
      <c r="B93" s="425"/>
      <c r="C93" s="167" t="s">
        <v>94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1" t="e">
        <f>#REF!</f>
        <v>#REF!</v>
      </c>
      <c r="J93" s="202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421" t="s">
        <v>57</v>
      </c>
      <c r="C94" s="162" t="s">
        <v>95</v>
      </c>
      <c r="D94" s="127">
        <f>Size!D73</f>
        <v>4922211.208392282</v>
      </c>
      <c r="E94" s="121">
        <f>Size!E73</f>
        <v>-380908.65828986373</v>
      </c>
      <c r="F94" s="123">
        <f>Size!F73</f>
        <v>-7.1827276747598048E-2</v>
      </c>
      <c r="G94" s="124">
        <f>Size!G73</f>
        <v>44.751339189305263</v>
      </c>
      <c r="H94" s="125">
        <f>Size!H73</f>
        <v>-6.0648554115872315</v>
      </c>
      <c r="I94" s="195">
        <f>Size!I73</f>
        <v>5.8414091500975731</v>
      </c>
      <c r="J94" s="196">
        <f>Size!J73</f>
        <v>0.19891410256321951</v>
      </c>
      <c r="K94" s="123">
        <f>Size!K73</f>
        <v>3.5252862587826388E-2</v>
      </c>
      <c r="L94" s="126">
        <f>Size!L73</f>
        <v>28752649.59141551</v>
      </c>
      <c r="M94" s="122">
        <f>Size!M73</f>
        <v>-1170177.9928195402</v>
      </c>
      <c r="N94" s="123">
        <f>Size!N73</f>
        <v>-3.9106531277012496E-2</v>
      </c>
      <c r="O94" s="127">
        <f>Size!O73</f>
        <v>14130165.117769515</v>
      </c>
      <c r="P94" s="121">
        <f>Size!P73</f>
        <v>-1067615.3642306849</v>
      </c>
      <c r="Q94" s="123">
        <f>Size!Q73</f>
        <v>-7.0248110603725128E-2</v>
      </c>
    </row>
    <row r="95" spans="2:17">
      <c r="B95" s="422"/>
      <c r="C95" s="163" t="s">
        <v>96</v>
      </c>
      <c r="D95" s="88">
        <f>Size!D74</f>
        <v>57879.14163026584</v>
      </c>
      <c r="E95" s="87">
        <f>Size!E74</f>
        <v>35975.93064241606</v>
      </c>
      <c r="F95" s="89">
        <f>Size!F74</f>
        <v>1.642495735550954</v>
      </c>
      <c r="G95" s="106">
        <f>Size!G74</f>
        <v>0.52622063325232238</v>
      </c>
      <c r="H95" s="92">
        <f>Size!H74</f>
        <v>0.31633704398332396</v>
      </c>
      <c r="I95" s="191">
        <f>Size!I74</f>
        <v>1.544797208991993</v>
      </c>
      <c r="J95" s="192">
        <f>Size!J74</f>
        <v>-0.32429619020300415</v>
      </c>
      <c r="K95" s="89">
        <f>Size!K74</f>
        <v>-0.17350453987086778</v>
      </c>
      <c r="L95" s="90">
        <f>Size!L74</f>
        <v>89411.536449286941</v>
      </c>
      <c r="M95" s="91">
        <f>Size!M74</f>
        <v>48472.389370721583</v>
      </c>
      <c r="N95" s="89">
        <f>Size!N74</f>
        <v>1.1840107288434554</v>
      </c>
      <c r="O95" s="88">
        <f>Size!O74</f>
        <v>17613.794378995895</v>
      </c>
      <c r="P95" s="87">
        <f>Size!P74</f>
        <v>4335.2115771770477</v>
      </c>
      <c r="Q95" s="89">
        <f>Size!Q74</f>
        <v>0.32648149594572906</v>
      </c>
    </row>
    <row r="96" spans="2:17">
      <c r="B96" s="422"/>
      <c r="C96" s="163" t="s">
        <v>97</v>
      </c>
      <c r="D96" s="88">
        <f>Size!D75</f>
        <v>49129.753162652261</v>
      </c>
      <c r="E96" s="87">
        <f>Size!E75</f>
        <v>25267.375769893828</v>
      </c>
      <c r="F96" s="89">
        <f>Size!F75</f>
        <v>1.0588792287545403</v>
      </c>
      <c r="G96" s="106">
        <f>Size!G75</f>
        <v>0.44667369094606968</v>
      </c>
      <c r="H96" s="92">
        <f>Size!H75</f>
        <v>0.21801674112890465</v>
      </c>
      <c r="I96" s="191">
        <f>Size!I75</f>
        <v>1.2979283229128766</v>
      </c>
      <c r="J96" s="192">
        <f>Size!J75</f>
        <v>0.34612884445870629</v>
      </c>
      <c r="K96" s="89">
        <f>Size!K75</f>
        <v>0.36365731679203961</v>
      </c>
      <c r="L96" s="90">
        <f>Size!L75</f>
        <v>63766.898127524852</v>
      </c>
      <c r="M96" s="91">
        <f>Size!M75</f>
        <v>41054.69977042079</v>
      </c>
      <c r="N96" s="89">
        <f>Size!N75</f>
        <v>1.8076057246822805</v>
      </c>
      <c r="O96" s="88">
        <f>Size!O75</f>
        <v>19526.987424969673</v>
      </c>
      <c r="P96" s="87">
        <f>Size!P75</f>
        <v>9584.0743803977966</v>
      </c>
      <c r="Q96" s="89">
        <f>Size!Q75</f>
        <v>0.96391010737341409</v>
      </c>
    </row>
    <row r="97" spans="2:17">
      <c r="B97" s="422"/>
      <c r="C97" s="163" t="s">
        <v>98</v>
      </c>
      <c r="D97" s="88">
        <f>Size!D76</f>
        <v>594155.55920208571</v>
      </c>
      <c r="E97" s="87">
        <f>Size!E76</f>
        <v>-39458.043802399654</v>
      </c>
      <c r="F97" s="89">
        <f>Size!F76</f>
        <v>-6.2274615973041743E-2</v>
      </c>
      <c r="G97" s="106">
        <f>Size!G76</f>
        <v>5.4018927338448366</v>
      </c>
      <c r="H97" s="92">
        <f>Size!H76</f>
        <v>-0.66959592971292103</v>
      </c>
      <c r="I97" s="191">
        <f>Size!I76</f>
        <v>4.1427809249865346</v>
      </c>
      <c r="J97" s="192">
        <f>Size!J76</f>
        <v>-7.6592431117157744E-2</v>
      </c>
      <c r="K97" s="89">
        <f>Size!K76</f>
        <v>-1.8152560736622206E-2</v>
      </c>
      <c r="L97" s="90">
        <f>Size!L76</f>
        <v>2461456.3171371082</v>
      </c>
      <c r="M97" s="91">
        <f>Size!M76</f>
        <v>-211996.03744487977</v>
      </c>
      <c r="N97" s="89">
        <f>Size!N76</f>
        <v>-7.9296732960863536E-2</v>
      </c>
      <c r="O97" s="88">
        <f>Size!O76</f>
        <v>331824.69349960773</v>
      </c>
      <c r="P97" s="87">
        <f>Size!P76</f>
        <v>-22652.644416408846</v>
      </c>
      <c r="Q97" s="89">
        <f>Size!Q76</f>
        <v>-6.3904351543555518E-2</v>
      </c>
    </row>
    <row r="98" spans="2:17">
      <c r="B98" s="422"/>
      <c r="C98" s="163" t="s">
        <v>99</v>
      </c>
      <c r="D98" s="88">
        <f>Size!D77</f>
        <v>10142899.435002949</v>
      </c>
      <c r="E98" s="87">
        <f>Size!E77</f>
        <v>552085.18391664885</v>
      </c>
      <c r="F98" s="89">
        <f>Size!F77</f>
        <v>5.7563953326915607E-2</v>
      </c>
      <c r="G98" s="106">
        <f>Size!G77</f>
        <v>92.216346223608639</v>
      </c>
      <c r="H98" s="92">
        <f>Size!H77</f>
        <v>0.31408951125324336</v>
      </c>
      <c r="I98" s="191">
        <f>Size!I77</f>
        <v>6.4063428732431733</v>
      </c>
      <c r="J98" s="192">
        <f>Size!J77</f>
        <v>0.27735428568325293</v>
      </c>
      <c r="K98" s="89">
        <f>Size!K77</f>
        <v>4.5252863783463743E-2</v>
      </c>
      <c r="L98" s="90">
        <f>Size!L77</f>
        <v>64978891.509453356</v>
      </c>
      <c r="M98" s="91">
        <f>Size!M77</f>
        <v>6196900.4191383794</v>
      </c>
      <c r="N98" s="89">
        <f>Size!N77</f>
        <v>0.10542175084912003</v>
      </c>
      <c r="O98" s="88">
        <f>Size!O77</f>
        <v>25249708.975477371</v>
      </c>
      <c r="P98" s="87">
        <f>Size!P77</f>
        <v>674489.92055434734</v>
      </c>
      <c r="Q98" s="89">
        <f>Size!Q77</f>
        <v>2.744593726904055E-2</v>
      </c>
    </row>
    <row r="99" spans="2:17" ht="15" customHeight="1">
      <c r="B99" s="422"/>
      <c r="C99" s="163" t="s">
        <v>100</v>
      </c>
      <c r="D99" s="88">
        <f>Size!D78</f>
        <v>747885.42434047069</v>
      </c>
      <c r="E99" s="87">
        <f>Size!E78</f>
        <v>-50215.54951442976</v>
      </c>
      <c r="F99" s="89">
        <f>Size!F78</f>
        <v>-6.2918792432847287E-2</v>
      </c>
      <c r="G99" s="106">
        <f>Size!G78</f>
        <v>6.7995607832378413</v>
      </c>
      <c r="H99" s="92">
        <f>Size!H78</f>
        <v>-0.84809859805882493</v>
      </c>
      <c r="I99" s="191">
        <f>Size!I78</f>
        <v>4.1959736815122071</v>
      </c>
      <c r="J99" s="192">
        <f>Size!J78</f>
        <v>1.2950534830594052E-2</v>
      </c>
      <c r="K99" s="89">
        <f>Size!K78</f>
        <v>3.095974938811346E-3</v>
      </c>
      <c r="L99" s="90">
        <f>Size!L78</f>
        <v>3138107.5573192039</v>
      </c>
      <c r="M99" s="91">
        <f>Size!M78</f>
        <v>-200367.28970498173</v>
      </c>
      <c r="N99" s="89">
        <f>Size!N78</f>
        <v>-6.0017612498588391E-2</v>
      </c>
      <c r="O99" s="88">
        <f>Size!O78</f>
        <v>435473.09604470222</v>
      </c>
      <c r="P99" s="87">
        <f>Size!P78</f>
        <v>-35460.053022818873</v>
      </c>
      <c r="Q99" s="89">
        <f>Size!Q78</f>
        <v>-7.5297424046347414E-2</v>
      </c>
    </row>
    <row r="100" spans="2:17" ht="15" thickBot="1">
      <c r="B100" s="423"/>
      <c r="C100" s="164" t="s">
        <v>101</v>
      </c>
      <c r="D100" s="155">
        <f>Size!D79</f>
        <v>108240.63924679527</v>
      </c>
      <c r="E100" s="149">
        <f>Size!E79</f>
        <v>61270.398279831243</v>
      </c>
      <c r="F100" s="151">
        <f>Size!F79</f>
        <v>1.3044514360257395</v>
      </c>
      <c r="G100" s="152">
        <f>Size!G79</f>
        <v>0.98409299315351939</v>
      </c>
      <c r="H100" s="153">
        <f>Size!H79</f>
        <v>0.53400908680550585</v>
      </c>
      <c r="I100" s="193">
        <f>Size!I79</f>
        <v>1.4479768008561136</v>
      </c>
      <c r="J100" s="194">
        <f>Size!J79</f>
        <v>5.2285826420423565E-2</v>
      </c>
      <c r="K100" s="151">
        <f>Size!K79</f>
        <v>3.7462323234958177E-2</v>
      </c>
      <c r="L100" s="154">
        <f>Size!L79</f>
        <v>156729.9345391953</v>
      </c>
      <c r="M100" s="150">
        <f>Size!M79</f>
        <v>91173.99315453411</v>
      </c>
      <c r="N100" s="151">
        <f>Size!N79</f>
        <v>1.3907815406013992</v>
      </c>
      <c r="O100" s="155">
        <f>Size!O79</f>
        <v>38042.158600926399</v>
      </c>
      <c r="P100" s="149">
        <f>Size!P79</f>
        <v>14272.823655128479</v>
      </c>
      <c r="Q100" s="151">
        <f>Size!Q79</f>
        <v>0.60047214983823982</v>
      </c>
    </row>
    <row r="101" spans="2:17">
      <c r="B101" s="187"/>
      <c r="C101" s="159"/>
      <c r="D101" s="81"/>
      <c r="E101" s="81"/>
      <c r="F101" s="82"/>
      <c r="G101" s="83"/>
      <c r="H101" s="83"/>
      <c r="I101" s="207"/>
      <c r="J101" s="207"/>
      <c r="K101" s="82"/>
      <c r="L101" s="84"/>
      <c r="M101" s="84"/>
      <c r="N101" s="82"/>
      <c r="O101" s="81"/>
      <c r="P101" s="81"/>
      <c r="Q101" s="82"/>
    </row>
    <row r="102" spans="2:17" ht="23.4">
      <c r="B102" s="412" t="s">
        <v>129</v>
      </c>
      <c r="C102" s="412"/>
      <c r="D102" s="412"/>
      <c r="E102" s="412"/>
      <c r="F102" s="412"/>
      <c r="G102" s="412"/>
      <c r="H102" s="412"/>
      <c r="I102" s="412"/>
      <c r="J102" s="412"/>
      <c r="K102" s="412"/>
      <c r="L102" s="412"/>
      <c r="M102" s="412"/>
      <c r="N102" s="412"/>
      <c r="O102" s="412"/>
      <c r="P102" s="412"/>
      <c r="Q102" s="412"/>
    </row>
    <row r="103" spans="2:17">
      <c r="B103" s="413" t="s">
        <v>17</v>
      </c>
      <c r="C103" s="413"/>
      <c r="D103" s="413"/>
      <c r="E103" s="413"/>
      <c r="F103" s="413"/>
      <c r="G103" s="413"/>
      <c r="H103" s="413"/>
      <c r="I103" s="413"/>
      <c r="J103" s="413"/>
      <c r="K103" s="413"/>
      <c r="L103" s="413"/>
      <c r="M103" s="413"/>
      <c r="N103" s="413"/>
      <c r="O103" s="413"/>
      <c r="P103" s="413"/>
      <c r="Q103" s="413"/>
    </row>
    <row r="104" spans="2:17" ht="15" thickBot="1">
      <c r="B104" s="414" t="str">
        <f>'HOME PAGE'!H7</f>
        <v>YTD Ending 06-15-2025</v>
      </c>
      <c r="C104" s="414"/>
      <c r="D104" s="414"/>
      <c r="E104" s="414"/>
      <c r="F104" s="414"/>
      <c r="G104" s="414"/>
      <c r="H104" s="414"/>
      <c r="I104" s="414"/>
      <c r="J104" s="414"/>
      <c r="K104" s="414"/>
      <c r="L104" s="414"/>
      <c r="M104" s="414"/>
      <c r="N104" s="414"/>
      <c r="O104" s="414"/>
      <c r="P104" s="414"/>
      <c r="Q104" s="414"/>
    </row>
    <row r="105" spans="2:17">
      <c r="D105" s="419" t="s">
        <v>58</v>
      </c>
      <c r="E105" s="417"/>
      <c r="F105" s="420"/>
      <c r="G105" s="416" t="s">
        <v>20</v>
      </c>
      <c r="H105" s="418"/>
      <c r="I105" s="419" t="s">
        <v>21</v>
      </c>
      <c r="J105" s="417"/>
      <c r="K105" s="420"/>
      <c r="L105" s="416" t="s">
        <v>22</v>
      </c>
      <c r="M105" s="417"/>
      <c r="N105" s="418"/>
      <c r="O105" s="419" t="s">
        <v>23</v>
      </c>
      <c r="P105" s="417"/>
      <c r="Q105" s="420"/>
    </row>
    <row r="106" spans="2:17" ht="28.5" customHeight="1" thickBot="1">
      <c r="B106" s="14"/>
      <c r="C106" s="158"/>
      <c r="D106" s="15" t="s">
        <v>19</v>
      </c>
      <c r="E106" s="16" t="s">
        <v>25</v>
      </c>
      <c r="F106" s="17" t="s">
        <v>26</v>
      </c>
      <c r="G106" s="18" t="s">
        <v>19</v>
      </c>
      <c r="H106" s="58" t="s">
        <v>25</v>
      </c>
      <c r="I106" s="15" t="s">
        <v>19</v>
      </c>
      <c r="J106" s="16" t="s">
        <v>25</v>
      </c>
      <c r="K106" s="17" t="s">
        <v>26</v>
      </c>
      <c r="L106" s="18" t="s">
        <v>19</v>
      </c>
      <c r="M106" s="16" t="s">
        <v>25</v>
      </c>
      <c r="N106" s="58" t="s">
        <v>26</v>
      </c>
      <c r="O106" s="15" t="s">
        <v>19</v>
      </c>
      <c r="P106" s="16" t="s">
        <v>25</v>
      </c>
      <c r="Q106" s="17" t="s">
        <v>26</v>
      </c>
    </row>
    <row r="107" spans="2:17" ht="15" thickBot="1">
      <c r="C107" s="340" t="s">
        <v>11</v>
      </c>
      <c r="D107" s="331">
        <f>'Segment Data'!D69</f>
        <v>5244277.823038606</v>
      </c>
      <c r="E107" s="332">
        <f>'Segment Data'!E69</f>
        <v>574749.74537535012</v>
      </c>
      <c r="F107" s="333">
        <f>'Segment Data'!F69</f>
        <v>0.12308518887051402</v>
      </c>
      <c r="G107" s="334">
        <f>'Segment Data'!G69</f>
        <v>100</v>
      </c>
      <c r="H107" s="335">
        <f>'Segment Data'!H69</f>
        <v>4.2632564145606011E-14</v>
      </c>
      <c r="I107" s="336">
        <f>'Segment Data'!I69</f>
        <v>6.3418083266728322</v>
      </c>
      <c r="J107" s="337">
        <f>'Segment Data'!J69</f>
        <v>0.32608371421770777</v>
      </c>
      <c r="K107" s="333">
        <f>'Segment Data'!K69</f>
        <v>5.4205226340077954E-2</v>
      </c>
      <c r="L107" s="338">
        <f>'Segment Data'!L69</f>
        <v>33258204.765531905</v>
      </c>
      <c r="M107" s="339">
        <f>'Segment Data'!M69</f>
        <v>5167609.7801827937</v>
      </c>
      <c r="N107" s="333">
        <f>'Segment Data'!N69</f>
        <v>0.18396227573242946</v>
      </c>
      <c r="O107" s="331">
        <f>'Segment Data'!O69</f>
        <v>12238993.121333025</v>
      </c>
      <c r="P107" s="332">
        <f>'Segment Data'!P69</f>
        <v>1093532.9829615429</v>
      </c>
      <c r="Q107" s="333">
        <f>'Segment Data'!Q69</f>
        <v>9.8114655598357761E-2</v>
      </c>
    </row>
    <row r="108" spans="2:17">
      <c r="B108" s="428" t="s">
        <v>54</v>
      </c>
      <c r="C108" s="163" t="s">
        <v>138</v>
      </c>
      <c r="D108" s="88">
        <f>'Segment Data'!D70</f>
        <v>42024.092786239213</v>
      </c>
      <c r="E108" s="87">
        <f>'Segment Data'!E70</f>
        <v>32916.71986613256</v>
      </c>
      <c r="F108" s="89">
        <f>'Segment Data'!F70</f>
        <v>3.6142936228581584</v>
      </c>
      <c r="G108" s="106">
        <f>'Segment Data'!G70</f>
        <v>0.80133231312848097</v>
      </c>
      <c r="H108" s="92">
        <f>'Segment Data'!H70</f>
        <v>0.60629391163193835</v>
      </c>
      <c r="I108" s="191">
        <f>'Segment Data'!I70</f>
        <v>5.2596179027943348</v>
      </c>
      <c r="J108" s="192">
        <f>'Segment Data'!J70</f>
        <v>-2.4505651949579006</v>
      </c>
      <c r="K108" s="89">
        <f>'Segment Data'!K70</f>
        <v>-0.31783488976705604</v>
      </c>
      <c r="L108" s="90">
        <f>'Segment Data'!L70</f>
        <v>221030.67076719404</v>
      </c>
      <c r="M108" s="91">
        <f>'Segment Data'!M70</f>
        <v>150811.1580136613</v>
      </c>
      <c r="N108" s="89">
        <f>'Segment Data'!N70</f>
        <v>2.147710117884206</v>
      </c>
      <c r="O108" s="88">
        <f>'Segment Data'!O70</f>
        <v>50486.471707940102</v>
      </c>
      <c r="P108" s="87">
        <f>'Segment Data'!P70</f>
        <v>24998.217102602022</v>
      </c>
      <c r="Q108" s="89">
        <f>'Segment Data'!Q70</f>
        <v>0.98077398745720989</v>
      </c>
    </row>
    <row r="109" spans="2:17">
      <c r="B109" s="429"/>
      <c r="C109" s="163" t="s">
        <v>142</v>
      </c>
      <c r="D109" s="88">
        <f>'Segment Data'!D71</f>
        <v>1770.1712174415588</v>
      </c>
      <c r="E109" s="87">
        <f>'Segment Data'!E71</f>
        <v>319.62569638208151</v>
      </c>
      <c r="F109" s="89">
        <f>'Segment Data'!F71</f>
        <v>0.22034861487740637</v>
      </c>
      <c r="G109" s="106">
        <f>'Segment Data'!G71</f>
        <v>3.3754337149436098E-2</v>
      </c>
      <c r="H109" s="92">
        <f>'Segment Data'!H71</f>
        <v>2.6902660712862757E-3</v>
      </c>
      <c r="I109" s="191">
        <f>'Segment Data'!I71</f>
        <v>6.2728122275613147</v>
      </c>
      <c r="J109" s="192">
        <f>'Segment Data'!J71</f>
        <v>-4.981367263149572E-2</v>
      </c>
      <c r="K109" s="89">
        <f>'Segment Data'!K71</f>
        <v>-7.8786367274990346E-3</v>
      </c>
      <c r="L109" s="90">
        <f>'Segment Data'!L71</f>
        <v>11103.951657644509</v>
      </c>
      <c r="M109" s="91">
        <f>'Segment Data'!M71</f>
        <v>1932.694976785182</v>
      </c>
      <c r="N109" s="89">
        <f>'Segment Data'!N71</f>
        <v>0.21073393145988065</v>
      </c>
      <c r="O109" s="88">
        <f>'Segment Data'!O71</f>
        <v>3475.5148490667343</v>
      </c>
      <c r="P109" s="87">
        <f>'Segment Data'!P71</f>
        <v>72.540791749954224</v>
      </c>
      <c r="Q109" s="89">
        <f>'Segment Data'!Q71</f>
        <v>2.131688062504717E-2</v>
      </c>
    </row>
    <row r="110" spans="2:17">
      <c r="B110" s="429"/>
      <c r="C110" s="163" t="s">
        <v>139</v>
      </c>
      <c r="D110" s="88">
        <f>'Segment Data'!D72</f>
        <v>1884064.5702078198</v>
      </c>
      <c r="E110" s="87">
        <f>'Segment Data'!E72</f>
        <v>436907.83742116112</v>
      </c>
      <c r="F110" s="89">
        <f>'Segment Data'!F72</f>
        <v>0.30190775299082306</v>
      </c>
      <c r="G110" s="106">
        <f>'Segment Data'!G72</f>
        <v>35.92610143442338</v>
      </c>
      <c r="H110" s="92">
        <f>'Segment Data'!H72</f>
        <v>4.9346027493817388</v>
      </c>
      <c r="I110" s="191">
        <f>'Segment Data'!I72</f>
        <v>6.6076189531501912</v>
      </c>
      <c r="J110" s="192">
        <f>'Segment Data'!J72</f>
        <v>-8.6606352612761839E-2</v>
      </c>
      <c r="K110" s="89">
        <f>'Segment Data'!K72</f>
        <v>-1.2937472023566909E-2</v>
      </c>
      <c r="L110" s="90">
        <f>'Segment Data'!L72</f>
        <v>12449180.76306396</v>
      </c>
      <c r="M110" s="91">
        <f>'Segment Data'!M72</f>
        <v>2761587.5410382729</v>
      </c>
      <c r="N110" s="89">
        <f>'Segment Data'!N72</f>
        <v>0.28506435785923945</v>
      </c>
      <c r="O110" s="88">
        <f>'Segment Data'!O72</f>
        <v>4751343.7851222772</v>
      </c>
      <c r="P110" s="87">
        <f>'Segment Data'!P72</f>
        <v>836578.85527464235</v>
      </c>
      <c r="Q110" s="89">
        <f>'Segment Data'!Q72</f>
        <v>0.21369836254949862</v>
      </c>
    </row>
    <row r="111" spans="2:17">
      <c r="B111" s="429"/>
      <c r="C111" s="163" t="s">
        <v>141</v>
      </c>
      <c r="D111" s="88">
        <f>'Segment Data'!D73</f>
        <v>52217.337465434211</v>
      </c>
      <c r="E111" s="87">
        <f>'Segment Data'!E73</f>
        <v>-18486.225104830948</v>
      </c>
      <c r="F111" s="89">
        <f>'Segment Data'!F73</f>
        <v>-0.26146101317680204</v>
      </c>
      <c r="G111" s="106">
        <f>'Segment Data'!G73</f>
        <v>0.99570120476910162</v>
      </c>
      <c r="H111" s="92">
        <f>'Segment Data'!H73</f>
        <v>-0.51844672183779639</v>
      </c>
      <c r="I111" s="191">
        <f>'Segment Data'!I73</f>
        <v>7.9260257667984328</v>
      </c>
      <c r="J111" s="192">
        <f>'Segment Data'!J73</f>
        <v>7.13305087664029E-2</v>
      </c>
      <c r="K111" s="89">
        <f>'Segment Data'!K73</f>
        <v>9.0812573146567301E-3</v>
      </c>
      <c r="L111" s="90">
        <f>'Segment Data'!L73</f>
        <v>413875.96222464071</v>
      </c>
      <c r="M111" s="91">
        <f>'Segment Data'!M73</f>
        <v>-141478.97542199196</v>
      </c>
      <c r="N111" s="89">
        <f>'Segment Data'!N73</f>
        <v>-0.25475415060055479</v>
      </c>
      <c r="O111" s="88">
        <f>'Segment Data'!O73</f>
        <v>156964.43659553316</v>
      </c>
      <c r="P111" s="87">
        <f>'Segment Data'!P73</f>
        <v>-56465.57136335157</v>
      </c>
      <c r="Q111" s="89">
        <f>'Segment Data'!Q73</f>
        <v>-0.26456247602365796</v>
      </c>
    </row>
    <row r="112" spans="2:17" ht="15" thickBot="1">
      <c r="B112" s="430"/>
      <c r="C112" s="163" t="s">
        <v>140</v>
      </c>
      <c r="D112" s="155">
        <f>'Segment Data'!D74</f>
        <v>3264201.6513616773</v>
      </c>
      <c r="E112" s="149">
        <f>'Segment Data'!E74</f>
        <v>123091.78749650205</v>
      </c>
      <c r="F112" s="151">
        <f>'Segment Data'!F74</f>
        <v>3.9187355053234604E-2</v>
      </c>
      <c r="G112" s="152">
        <f>'Segment Data'!G74</f>
        <v>62.243110710529713</v>
      </c>
      <c r="H112" s="153">
        <f>'Segment Data'!H74</f>
        <v>-5.0251402052472187</v>
      </c>
      <c r="I112" s="193">
        <f>'Segment Data'!I74</f>
        <v>6.1770121981916679</v>
      </c>
      <c r="J112" s="194">
        <f>'Segment Data'!J74</f>
        <v>0.52033133495744277</v>
      </c>
      <c r="K112" s="151">
        <f>'Segment Data'!K74</f>
        <v>9.1985273261454892E-2</v>
      </c>
      <c r="L112" s="154">
        <f>'Segment Data'!L74</f>
        <v>20163013.417818468</v>
      </c>
      <c r="M112" s="150">
        <f>'Segment Data'!M74</f>
        <v>2394757.3615760691</v>
      </c>
      <c r="N112" s="151">
        <f>'Segment Data'!N74</f>
        <v>0.13477728787765503</v>
      </c>
      <c r="O112" s="155">
        <f>'Segment Data'!O74</f>
        <v>7276722.9130582074</v>
      </c>
      <c r="P112" s="149">
        <f>'Segment Data'!P74</f>
        <v>288348.94115590025</v>
      </c>
      <c r="Q112" s="151">
        <f>'Segment Data'!Q74</f>
        <v>4.1261235062010959E-2</v>
      </c>
    </row>
    <row r="113" spans="2:17">
      <c r="B113" s="421" t="s">
        <v>55</v>
      </c>
      <c r="C113" s="162" t="s">
        <v>67</v>
      </c>
      <c r="D113" s="127">
        <f>'Type Data'!D47</f>
        <v>1374185.8311570659</v>
      </c>
      <c r="E113" s="121">
        <f>'Type Data'!E47</f>
        <v>-111950.30701878457</v>
      </c>
      <c r="F113" s="123">
        <f>'Type Data'!F47</f>
        <v>-7.5329779111755771E-2</v>
      </c>
      <c r="G113" s="124">
        <f>'Type Data'!G47</f>
        <v>26.203528446188301</v>
      </c>
      <c r="H113" s="125">
        <f>'Type Data'!H47</f>
        <v>-5.6227313697618477</v>
      </c>
      <c r="I113" s="195">
        <f>'Type Data'!I47</f>
        <v>4.9833566408723504</v>
      </c>
      <c r="J113" s="196">
        <f>'Type Data'!J47</f>
        <v>0.35291786753092591</v>
      </c>
      <c r="K113" s="123">
        <f>'Type Data'!K47</f>
        <v>7.6216938568059889E-2</v>
      </c>
      <c r="L113" s="126">
        <f>'Type Data'!L47</f>
        <v>6848058.0874892548</v>
      </c>
      <c r="M113" s="122">
        <f>'Type Data'!M47</f>
        <v>-33404.309184092097</v>
      </c>
      <c r="N113" s="123">
        <f>'Type Data'!N47</f>
        <v>-4.8542456906021155E-3</v>
      </c>
      <c r="O113" s="127">
        <f>'Type Data'!O47</f>
        <v>3474394.0131516736</v>
      </c>
      <c r="P113" s="121">
        <f>'Type Data'!P47</f>
        <v>-244030.52172929188</v>
      </c>
      <c r="Q113" s="123">
        <f>'Type Data'!Q47</f>
        <v>-6.5627396613846783E-2</v>
      </c>
    </row>
    <row r="114" spans="2:17">
      <c r="B114" s="422"/>
      <c r="C114" s="163" t="s">
        <v>68</v>
      </c>
      <c r="D114" s="88">
        <f>'Type Data'!D48</f>
        <v>2673183.8375764806</v>
      </c>
      <c r="E114" s="87">
        <f>'Type Data'!E48</f>
        <v>671989.53319572448</v>
      </c>
      <c r="F114" s="89">
        <f>'Type Data'!F48</f>
        <v>0.33579424632815102</v>
      </c>
      <c r="G114" s="106">
        <f>'Type Data'!G48</f>
        <v>50.973345192219448</v>
      </c>
      <c r="H114" s="92">
        <f>'Type Data'!H48</f>
        <v>8.116887942213971</v>
      </c>
      <c r="I114" s="191">
        <f>'Type Data'!I48</f>
        <v>6.6936661321055277</v>
      </c>
      <c r="J114" s="192">
        <f>'Type Data'!J48</f>
        <v>0.22225608820573584</v>
      </c>
      <c r="K114" s="89">
        <f>'Type Data'!K48</f>
        <v>3.434430621735108E-2</v>
      </c>
      <c r="L114" s="90">
        <f>'Type Data'!L48</f>
        <v>17893400.118477572</v>
      </c>
      <c r="M114" s="91">
        <f>'Type Data'!M48</f>
        <v>4942851.1973128896</v>
      </c>
      <c r="N114" s="89">
        <f>'Type Data'!N48</f>
        <v>0.38167117296742076</v>
      </c>
      <c r="O114" s="88">
        <f>'Type Data'!O48</f>
        <v>5237399.5207642876</v>
      </c>
      <c r="P114" s="87">
        <f>'Type Data'!P48</f>
        <v>1298783.4724047007</v>
      </c>
      <c r="Q114" s="89">
        <f>'Type Data'!Q48</f>
        <v>0.3297563043611822</v>
      </c>
    </row>
    <row r="115" spans="2:17">
      <c r="B115" s="422"/>
      <c r="C115" s="163" t="s">
        <v>69</v>
      </c>
      <c r="D115" s="88">
        <f>'Type Data'!D49</f>
        <v>1196164.7217995462</v>
      </c>
      <c r="E115" s="87">
        <f>'Type Data'!E49</f>
        <v>15825.959359009285</v>
      </c>
      <c r="F115" s="89">
        <f>'Type Data'!F49</f>
        <v>1.3407980710797478E-2</v>
      </c>
      <c r="G115" s="106">
        <f>'Type Data'!G49</f>
        <v>22.808950291395352</v>
      </c>
      <c r="H115" s="92">
        <f>'Type Data'!H49</f>
        <v>-2.4685240659535523</v>
      </c>
      <c r="I115" s="191">
        <f>'Type Data'!I49</f>
        <v>7.116074609630715</v>
      </c>
      <c r="J115" s="192">
        <f>'Type Data'!J49</f>
        <v>0.12914138986018653</v>
      </c>
      <c r="K115" s="89">
        <f>'Type Data'!K49</f>
        <v>1.8483272388343783E-2</v>
      </c>
      <c r="L115" s="90">
        <f>'Type Data'!L49</f>
        <v>8511997.4057337381</v>
      </c>
      <c r="M115" s="91">
        <f>'Type Data'!M49</f>
        <v>265049.29585511703</v>
      </c>
      <c r="N115" s="89">
        <f>'Type Data'!N49</f>
        <v>3.2139076458796594E-2</v>
      </c>
      <c r="O115" s="88">
        <f>'Type Data'!O49</f>
        <v>3524225.8573949886</v>
      </c>
      <c r="P115" s="87">
        <f>'Type Data'!P49</f>
        <v>43241.792928543407</v>
      </c>
      <c r="Q115" s="89">
        <f>'Type Data'!Q49</f>
        <v>1.2422289826015443E-2</v>
      </c>
    </row>
    <row r="116" spans="2:17" ht="15" thickBot="1">
      <c r="B116" s="423"/>
      <c r="C116" s="164" t="s">
        <v>70</v>
      </c>
      <c r="D116" s="155">
        <f>'Type Data'!D50</f>
        <v>743.43250551819801</v>
      </c>
      <c r="E116" s="149">
        <f>'Type Data'!E50</f>
        <v>-1115.4401606023312</v>
      </c>
      <c r="F116" s="151">
        <f>'Type Data'!F50</f>
        <v>-0.6000627051718701</v>
      </c>
      <c r="G116" s="152">
        <f>'Type Data'!G50</f>
        <v>1.4176070196972191E-2</v>
      </c>
      <c r="H116" s="153">
        <f>'Type Data'!H50</f>
        <v>-2.5632506498657264E-2</v>
      </c>
      <c r="I116" s="193">
        <f>'Type Data'!I50</f>
        <v>6.3881439082835252</v>
      </c>
      <c r="J116" s="194">
        <f>'Type Data'!J50</f>
        <v>0.12867393783826131</v>
      </c>
      <c r="K116" s="151">
        <f>'Type Data'!K50</f>
        <v>2.0556682665754233E-2</v>
      </c>
      <c r="L116" s="154">
        <f>'Type Data'!L50</f>
        <v>4749.1538313460351</v>
      </c>
      <c r="M116" s="150">
        <f>'Type Data'!M50</f>
        <v>-6886.4038011169432</v>
      </c>
      <c r="N116" s="151">
        <f>'Type Data'!N50</f>
        <v>-0.59184132111588805</v>
      </c>
      <c r="O116" s="155">
        <f>'Type Data'!O50</f>
        <v>2973.7300220727921</v>
      </c>
      <c r="P116" s="149">
        <f>'Type Data'!P50</f>
        <v>-4461.7606424093246</v>
      </c>
      <c r="Q116" s="151">
        <f>'Type Data'!Q50</f>
        <v>-0.6000627051718701</v>
      </c>
    </row>
    <row r="117" spans="2:17" ht="15" thickBot="1">
      <c r="B117" s="105" t="s">
        <v>71</v>
      </c>
      <c r="C117" s="165" t="s">
        <v>72</v>
      </c>
      <c r="D117" s="148">
        <f>Granola!D14</f>
        <v>90327.393296409675</v>
      </c>
      <c r="E117" s="142">
        <f>Granola!E14</f>
        <v>4730.3012390978256</v>
      </c>
      <c r="F117" s="144">
        <f>Granola!F14</f>
        <v>5.5262405829518545E-2</v>
      </c>
      <c r="G117" s="145">
        <f>Granola!G14</f>
        <v>1.7223990860970964</v>
      </c>
      <c r="H117" s="146">
        <f>Granola!H14</f>
        <v>-0.11070033280920688</v>
      </c>
      <c r="I117" s="197">
        <f>Granola!I14</f>
        <v>6.1054603748614236</v>
      </c>
      <c r="J117" s="198">
        <f>Granola!J14</f>
        <v>0.25890022205280516</v>
      </c>
      <c r="K117" s="144">
        <f>Granola!K14</f>
        <v>4.4282486673541288E-2</v>
      </c>
      <c r="L117" s="147">
        <f>Granola!L14</f>
        <v>551490.32053575269</v>
      </c>
      <c r="M117" s="143">
        <f>Granola!M14</f>
        <v>51041.772917182185</v>
      </c>
      <c r="N117" s="144">
        <f>Granola!N14</f>
        <v>0.10199204925275347</v>
      </c>
      <c r="O117" s="148">
        <f>Granola!O14</f>
        <v>214917.99581725127</v>
      </c>
      <c r="P117" s="142">
        <f>Granola!P14</f>
        <v>12418.77736678574</v>
      </c>
      <c r="Q117" s="144">
        <f>Granola!Q14</f>
        <v>6.1327532332296715E-2</v>
      </c>
    </row>
    <row r="118" spans="2:17">
      <c r="B118" s="424" t="s">
        <v>73</v>
      </c>
      <c r="C118" s="166" t="s">
        <v>14</v>
      </c>
      <c r="D118" s="136">
        <f>'NB vs PL'!D25</f>
        <v>5057224.3430241607</v>
      </c>
      <c r="E118" s="128">
        <f>'NB vs PL'!E25</f>
        <v>610720.13180440478</v>
      </c>
      <c r="F118" s="132">
        <f>'NB vs PL'!F25</f>
        <v>0.13734837589119775</v>
      </c>
      <c r="G118" s="133">
        <f>'NB vs PL'!G25</f>
        <v>96.433188966597015</v>
      </c>
      <c r="H118" s="134">
        <f>'NB vs PL'!H25</f>
        <v>1.2093432745738113</v>
      </c>
      <c r="I118" s="199">
        <f>'NB vs PL'!I25</f>
        <v>6.2872638456633041</v>
      </c>
      <c r="J118" s="200">
        <f>'NB vs PL'!J25</f>
        <v>0.31660049072878316</v>
      </c>
      <c r="K118" s="132">
        <f>'NB vs PL'!K25</f>
        <v>5.3026016023349429E-2</v>
      </c>
      <c r="L118" s="135">
        <f>'NB vs PL'!L25</f>
        <v>31796103.77130416</v>
      </c>
      <c r="M118" s="129">
        <f>'NB vs PL'!M25</f>
        <v>5247524.0198123381</v>
      </c>
      <c r="N118" s="132">
        <f>'NB vs PL'!N25</f>
        <v>0.19765742909533487</v>
      </c>
      <c r="O118" s="136">
        <f>'NB vs PL'!O25</f>
        <v>11797188.451490808</v>
      </c>
      <c r="P118" s="128">
        <f>'NB vs PL'!P25</f>
        <v>1201691.9019162543</v>
      </c>
      <c r="Q118" s="132">
        <f>'NB vs PL'!Q25</f>
        <v>0.11341534550020749</v>
      </c>
    </row>
    <row r="119" spans="2:17" ht="15" thickBot="1">
      <c r="B119" s="425"/>
      <c r="C119" s="167" t="s">
        <v>13</v>
      </c>
      <c r="D119" s="141">
        <f>'NB vs PL'!D26</f>
        <v>187053.48001444759</v>
      </c>
      <c r="E119" s="130">
        <f>'NB vs PL'!E26</f>
        <v>-35970.386429054517</v>
      </c>
      <c r="F119" s="137">
        <f>'NB vs PL'!F26</f>
        <v>-0.16128491987276516</v>
      </c>
      <c r="G119" s="138">
        <f>'NB vs PL'!G26</f>
        <v>3.5668110334029972</v>
      </c>
      <c r="H119" s="139">
        <f>'NB vs PL'!H26</f>
        <v>-1.2093432745738513</v>
      </c>
      <c r="I119" s="201">
        <f>'NB vs PL'!I26</f>
        <v>7.8164864621327448</v>
      </c>
      <c r="J119" s="202">
        <f>'NB vs PL'!J26</f>
        <v>0.90235992290909284</v>
      </c>
      <c r="K119" s="137">
        <f>'NB vs PL'!K26</f>
        <v>0.13050960490671229</v>
      </c>
      <c r="L119" s="140">
        <f>'NB vs PL'!L26</f>
        <v>1462100.9942277474</v>
      </c>
      <c r="M119" s="131">
        <f>'NB vs PL'!M26</f>
        <v>-79914.239629541757</v>
      </c>
      <c r="N119" s="137">
        <f>'NB vs PL'!N26</f>
        <v>-5.1824546136058261E-2</v>
      </c>
      <c r="O119" s="141">
        <f>'NB vs PL'!O26</f>
        <v>441804.66984221654</v>
      </c>
      <c r="P119" s="130">
        <f>'NB vs PL'!P26</f>
        <v>-108158.91895471443</v>
      </c>
      <c r="Q119" s="137">
        <f>'NB vs PL'!Q26</f>
        <v>-0.19666559961054281</v>
      </c>
    </row>
    <row r="120" spans="2:17">
      <c r="B120" s="421" t="s">
        <v>56</v>
      </c>
      <c r="C120" s="162" t="s">
        <v>63</v>
      </c>
      <c r="D120" s="127">
        <f>Package!D47</f>
        <v>2419797.0616153018</v>
      </c>
      <c r="E120" s="121">
        <f>Package!E47</f>
        <v>-90772.618128969334</v>
      </c>
      <c r="F120" s="123">
        <f>Package!F47</f>
        <v>-3.6156183539273648E-2</v>
      </c>
      <c r="G120" s="124">
        <f>Package!G47</f>
        <v>46.141664176998894</v>
      </c>
      <c r="H120" s="125">
        <f>Package!H47</f>
        <v>-7.6232910387885511</v>
      </c>
      <c r="I120" s="195">
        <f>Package!I47</f>
        <v>6.0507961136879089</v>
      </c>
      <c r="J120" s="196">
        <f>Package!J47</f>
        <v>0.31026854543166404</v>
      </c>
      <c r="K120" s="123">
        <f>Package!K47</f>
        <v>5.4048785889885008E-2</v>
      </c>
      <c r="L120" s="126">
        <f>Package!L47</f>
        <v>14641698.656335289</v>
      </c>
      <c r="M120" s="122">
        <f>Package!M47</f>
        <v>229704.19773504883</v>
      </c>
      <c r="N120" s="123">
        <f>Package!N47</f>
        <v>1.5938404527901739E-2</v>
      </c>
      <c r="O120" s="127">
        <f>Package!O47</f>
        <v>6848423.9781773472</v>
      </c>
      <c r="P120" s="121">
        <f>Package!P47</f>
        <v>-201682.31628276873</v>
      </c>
      <c r="Q120" s="123">
        <f>Package!Q47</f>
        <v>-2.8606989435215769E-2</v>
      </c>
    </row>
    <row r="121" spans="2:17">
      <c r="B121" s="422"/>
      <c r="C121" s="163" t="s">
        <v>64</v>
      </c>
      <c r="D121" s="88">
        <f>Package!D48</f>
        <v>144525.2779585238</v>
      </c>
      <c r="E121" s="87">
        <f>Package!E48</f>
        <v>5410.8915643001092</v>
      </c>
      <c r="F121" s="89">
        <f>Package!F48</f>
        <v>3.8895269601856075E-2</v>
      </c>
      <c r="G121" s="106">
        <f>Package!G48</f>
        <v>2.755866161849982</v>
      </c>
      <c r="H121" s="92">
        <f>Package!H48</f>
        <v>-0.22332968150898624</v>
      </c>
      <c r="I121" s="191">
        <f>Package!I48</f>
        <v>4.7223968096605757</v>
      </c>
      <c r="J121" s="192">
        <f>Package!J48</f>
        <v>5.7264363882387315E-2</v>
      </c>
      <c r="K121" s="89">
        <f>Package!K48</f>
        <v>1.2274970656880262E-2</v>
      </c>
      <c r="L121" s="90">
        <f>Package!L48</f>
        <v>682505.71154664073</v>
      </c>
      <c r="M121" s="91">
        <f>Package!M48</f>
        <v>33518.673904424068</v>
      </c>
      <c r="N121" s="89">
        <f>Package!N48</f>
        <v>5.1647678551790657E-2</v>
      </c>
      <c r="O121" s="88">
        <f>Package!O48</f>
        <v>119221.75010458918</v>
      </c>
      <c r="P121" s="87">
        <f>Package!P48</f>
        <v>3395.1305441090662</v>
      </c>
      <c r="Q121" s="89">
        <f>Package!Q48</f>
        <v>2.9312178469788303E-2</v>
      </c>
    </row>
    <row r="122" spans="2:17" ht="15" customHeight="1">
      <c r="B122" s="422"/>
      <c r="C122" s="163" t="s">
        <v>65</v>
      </c>
      <c r="D122" s="88">
        <f>Package!D49</f>
        <v>4092.8594534993172</v>
      </c>
      <c r="E122" s="87">
        <f>Package!E49</f>
        <v>1009.9069681889532</v>
      </c>
      <c r="F122" s="89">
        <f>Package!F49</f>
        <v>0.32757785694101765</v>
      </c>
      <c r="G122" s="106">
        <f>Package!G49</f>
        <v>7.8044291160910675E-2</v>
      </c>
      <c r="H122" s="92">
        <f>Package!H49</f>
        <v>1.2021506116364031E-2</v>
      </c>
      <c r="I122" s="191">
        <f>Package!I49</f>
        <v>7.084301763370858</v>
      </c>
      <c r="J122" s="192">
        <f>Package!J49</f>
        <v>-0.49476575311532223</v>
      </c>
      <c r="K122" s="89">
        <f>Package!K49</f>
        <v>-6.5280557540765435E-2</v>
      </c>
      <c r="L122" s="90">
        <f>Package!L49</f>
        <v>28995.051443654298</v>
      </c>
      <c r="M122" s="91">
        <f>Package!M49</f>
        <v>5629.1464073681818</v>
      </c>
      <c r="N122" s="89">
        <f>Package!N49</f>
        <v>0.2409128342611335</v>
      </c>
      <c r="O122" s="88">
        <f>Package!O49</f>
        <v>28192.285514235497</v>
      </c>
      <c r="P122" s="87">
        <f>Package!P49</f>
        <v>4884.4792551994324</v>
      </c>
      <c r="Q122" s="89">
        <f>Package!Q49</f>
        <v>0.20956409200054157</v>
      </c>
    </row>
    <row r="123" spans="2:17" ht="15" thickBot="1">
      <c r="B123" s="423"/>
      <c r="C123" s="164" t="s">
        <v>66</v>
      </c>
      <c r="D123" s="155">
        <f>Package!D50</f>
        <v>2674881.7218309557</v>
      </c>
      <c r="E123" s="149">
        <f>Package!E50</f>
        <v>658629.95196513203</v>
      </c>
      <c r="F123" s="151">
        <f>Package!F50</f>
        <v>0.32666056978041097</v>
      </c>
      <c r="G123" s="152">
        <f>Package!G50</f>
        <v>51.005721132468402</v>
      </c>
      <c r="H123" s="153">
        <f>Package!H50</f>
        <v>7.8268016285770443</v>
      </c>
      <c r="I123" s="193">
        <f>Package!I50</f>
        <v>6.6909835051294131</v>
      </c>
      <c r="J123" s="194">
        <f>Package!J50</f>
        <v>0.24196153559687783</v>
      </c>
      <c r="K123" s="151">
        <f>Package!K50</f>
        <v>3.7519105492273067E-2</v>
      </c>
      <c r="L123" s="154">
        <f>Package!L50</f>
        <v>17897589.478943087</v>
      </c>
      <c r="M123" s="150">
        <f>Package!M50</f>
        <v>4894737.5189695321</v>
      </c>
      <c r="N123" s="151">
        <f>Package!N50</f>
        <v>0.37643568765044116</v>
      </c>
      <c r="O123" s="155">
        <f>Package!O50</f>
        <v>5239009.7467727037</v>
      </c>
      <c r="P123" s="149">
        <f>Package!P50</f>
        <v>1284662.2054550489</v>
      </c>
      <c r="Q123" s="151">
        <f>Package!Q50</f>
        <v>0.32487336837039316</v>
      </c>
    </row>
    <row r="124" spans="2:17">
      <c r="B124" s="424" t="s">
        <v>74</v>
      </c>
      <c r="C124" s="168" t="s">
        <v>75</v>
      </c>
      <c r="D124" s="127">
        <f>Flavor!D146</f>
        <v>1101211.1785735583</v>
      </c>
      <c r="E124" s="121">
        <f>Flavor!E146</f>
        <v>-90979.04204135132</v>
      </c>
      <c r="F124" s="123">
        <f>Flavor!F146</f>
        <v>-7.6312521666572652E-2</v>
      </c>
      <c r="G124" s="124">
        <f>Flavor!G146</f>
        <v>20.998337916725799</v>
      </c>
      <c r="H124" s="125">
        <f>Flavor!H146</f>
        <v>-4.5329406361919062</v>
      </c>
      <c r="I124" s="195">
        <f>Flavor!I146</f>
        <v>5.8152822546044147</v>
      </c>
      <c r="J124" s="196">
        <f>Flavor!J146</f>
        <v>0.4153115881987377</v>
      </c>
      <c r="K124" s="123">
        <f>Flavor!K146</f>
        <v>7.6909971156413154E-2</v>
      </c>
      <c r="L124" s="126">
        <f>Flavor!L146</f>
        <v>6403853.8253308274</v>
      </c>
      <c r="M124" s="122">
        <f>Flavor!M146</f>
        <v>-33938.394765397534</v>
      </c>
      <c r="N124" s="123">
        <f>Flavor!N146</f>
        <v>-5.2717443504087273E-3</v>
      </c>
      <c r="O124" s="127">
        <f>Flavor!O146</f>
        <v>2904850.847115397</v>
      </c>
      <c r="P124" s="121">
        <f>Flavor!P146</f>
        <v>-168354.12091573933</v>
      </c>
      <c r="Q124" s="123">
        <f>Flavor!Q146</f>
        <v>-5.478128620350247E-2</v>
      </c>
    </row>
    <row r="125" spans="2:17">
      <c r="B125" s="422"/>
      <c r="C125" s="163" t="s">
        <v>76</v>
      </c>
      <c r="D125" s="88">
        <f>Flavor!D147</f>
        <v>1663553.1757825138</v>
      </c>
      <c r="E125" s="87">
        <f>Flavor!E147</f>
        <v>355598.11417739582</v>
      </c>
      <c r="F125" s="89">
        <f>Flavor!F147</f>
        <v>0.27187334230046639</v>
      </c>
      <c r="G125" s="106">
        <f>Flavor!G147</f>
        <v>31.721301424466258</v>
      </c>
      <c r="H125" s="92">
        <f>Flavor!H147</f>
        <v>3.7108678249396547</v>
      </c>
      <c r="I125" s="191">
        <f>Flavor!I147</f>
        <v>6.6089018726981994</v>
      </c>
      <c r="J125" s="192">
        <f>Flavor!J147</f>
        <v>0.1928092429955699</v>
      </c>
      <c r="K125" s="89">
        <f>Flavor!K147</f>
        <v>3.0050882074703796E-2</v>
      </c>
      <c r="L125" s="90">
        <f>Flavor!L147</f>
        <v>10994259.698762093</v>
      </c>
      <c r="M125" s="91">
        <f>Flavor!M147</f>
        <v>2602298.8680152465</v>
      </c>
      <c r="N125" s="89">
        <f>Flavor!N147</f>
        <v>0.31009425812389707</v>
      </c>
      <c r="O125" s="88">
        <f>Flavor!O147</f>
        <v>3563312.362498913</v>
      </c>
      <c r="P125" s="87">
        <f>Flavor!P147</f>
        <v>637454.99093191884</v>
      </c>
      <c r="Q125" s="89">
        <f>Flavor!Q147</f>
        <v>0.21786946866467338</v>
      </c>
    </row>
    <row r="126" spans="2:17">
      <c r="B126" s="422"/>
      <c r="C126" s="163" t="s">
        <v>77</v>
      </c>
      <c r="D126" s="88">
        <f>Flavor!D148</f>
        <v>246371.54488560761</v>
      </c>
      <c r="E126" s="87">
        <f>Flavor!E148</f>
        <v>11853.965647760488</v>
      </c>
      <c r="F126" s="89">
        <f>Flavor!F148</f>
        <v>5.0546170936457718E-2</v>
      </c>
      <c r="G126" s="106">
        <f>Flavor!G148</f>
        <v>4.6979117659112974</v>
      </c>
      <c r="H126" s="92">
        <f>Flavor!H148</f>
        <v>-0.32438546278863711</v>
      </c>
      <c r="I126" s="191">
        <f>Flavor!I148</f>
        <v>5.4081854985423234</v>
      </c>
      <c r="J126" s="192">
        <f>Flavor!J148</f>
        <v>0.14584381664311064</v>
      </c>
      <c r="K126" s="89">
        <f>Flavor!K148</f>
        <v>2.7714623158121246E-2</v>
      </c>
      <c r="L126" s="90">
        <f>Flavor!L148</f>
        <v>1332423.0163038122</v>
      </c>
      <c r="M126" s="91">
        <f>Flavor!M148</f>
        <v>98311.383942387765</v>
      </c>
      <c r="N126" s="89">
        <f>Flavor!N148</f>
        <v>7.9661662174168771E-2</v>
      </c>
      <c r="O126" s="88">
        <f>Flavor!O148</f>
        <v>543915.11166892922</v>
      </c>
      <c r="P126" s="87">
        <f>Flavor!P148</f>
        <v>35015.165415587253</v>
      </c>
      <c r="Q126" s="89">
        <f>Flavor!Q148</f>
        <v>6.8805598572722004E-2</v>
      </c>
    </row>
    <row r="127" spans="2:17">
      <c r="B127" s="422"/>
      <c r="C127" s="163" t="s">
        <v>78</v>
      </c>
      <c r="D127" s="88">
        <f>Flavor!D149</f>
        <v>38517.013407509017</v>
      </c>
      <c r="E127" s="87">
        <f>Flavor!E149</f>
        <v>27028.775815223336</v>
      </c>
      <c r="F127" s="89">
        <f>Flavor!F149</f>
        <v>2.352734751357604</v>
      </c>
      <c r="G127" s="106">
        <f>Flavor!G149</f>
        <v>0.73445791217048306</v>
      </c>
      <c r="H127" s="92">
        <f>Flavor!H149</f>
        <v>0.48843224531048918</v>
      </c>
      <c r="I127" s="191">
        <f>Flavor!I149</f>
        <v>6.6097225086640758</v>
      </c>
      <c r="J127" s="192">
        <f>Flavor!J149</f>
        <v>0.47821862485812261</v>
      </c>
      <c r="K127" s="89">
        <f>Flavor!K149</f>
        <v>7.7993691909933563E-2</v>
      </c>
      <c r="L127" s="90">
        <f>Flavor!L149</f>
        <v>254586.77048612834</v>
      </c>
      <c r="M127" s="91">
        <f>Flavor!M149</f>
        <v>184146.59707094313</v>
      </c>
      <c r="N127" s="89">
        <f>Flavor!N149</f>
        <v>2.6142269126107167</v>
      </c>
      <c r="O127" s="88">
        <f>Flavor!O149</f>
        <v>84646.526401638985</v>
      </c>
      <c r="P127" s="87">
        <f>Flavor!P149</f>
        <v>60130.695579528809</v>
      </c>
      <c r="Q127" s="89">
        <f>Flavor!Q149</f>
        <v>2.4527292595484274</v>
      </c>
    </row>
    <row r="128" spans="2:17">
      <c r="B128" s="422"/>
      <c r="C128" s="163" t="s">
        <v>79</v>
      </c>
      <c r="D128" s="88">
        <f>Flavor!D150</f>
        <v>46852.713554658847</v>
      </c>
      <c r="E128" s="87">
        <f>Flavor!E150</f>
        <v>11260.824339041021</v>
      </c>
      <c r="F128" s="89">
        <f>Flavor!F150</f>
        <v>0.31638737328109401</v>
      </c>
      <c r="G128" s="106">
        <f>Flavor!G150</f>
        <v>0.89340639713690317</v>
      </c>
      <c r="H128" s="92">
        <f>Flavor!H150</f>
        <v>0.13119041677109178</v>
      </c>
      <c r="I128" s="191">
        <f>Flavor!I150</f>
        <v>4.3521183858996988</v>
      </c>
      <c r="J128" s="192">
        <f>Flavor!J150</f>
        <v>-0.32407194662846983</v>
      </c>
      <c r="K128" s="89">
        <f>Flavor!K150</f>
        <v>-6.9302556907101187E-2</v>
      </c>
      <c r="L128" s="90">
        <f>Flavor!L150</f>
        <v>203908.55609052279</v>
      </c>
      <c r="M128" s="91">
        <f>Flavor!M150</f>
        <v>37474.107824037113</v>
      </c>
      <c r="N128" s="89">
        <f>Flavor!N150</f>
        <v>0.22515836243249135</v>
      </c>
      <c r="O128" s="88">
        <f>Flavor!O150</f>
        <v>61608.064185640527</v>
      </c>
      <c r="P128" s="87">
        <f>Flavor!P150</f>
        <v>11785.630027517087</v>
      </c>
      <c r="Q128" s="89">
        <f>Flavor!Q150</f>
        <v>0.2365526740446395</v>
      </c>
    </row>
    <row r="129" spans="2:17">
      <c r="B129" s="422"/>
      <c r="C129" s="163" t="s">
        <v>80</v>
      </c>
      <c r="D129" s="88">
        <f>Flavor!D151</f>
        <v>483960.29645735049</v>
      </c>
      <c r="E129" s="87">
        <f>Flavor!E151</f>
        <v>-41974.333992118598</v>
      </c>
      <c r="F129" s="89">
        <f>Flavor!F151</f>
        <v>-7.9809032457602014E-2</v>
      </c>
      <c r="G129" s="106">
        <f>Flavor!G151</f>
        <v>9.2283496944282231</v>
      </c>
      <c r="H129" s="92">
        <f>Flavor!H151</f>
        <v>-2.0347720108525209</v>
      </c>
      <c r="I129" s="191">
        <f>Flavor!I151</f>
        <v>5.9872656825017243</v>
      </c>
      <c r="J129" s="192">
        <f>Flavor!J151</f>
        <v>0.51168294028487349</v>
      </c>
      <c r="K129" s="89">
        <f>Flavor!K151</f>
        <v>9.344812495294573E-2</v>
      </c>
      <c r="L129" s="90">
        <f>Flavor!L151</f>
        <v>2897598.8746724552</v>
      </c>
      <c r="M129" s="91">
        <f>Flavor!M151</f>
        <v>17800.288649145048</v>
      </c>
      <c r="N129" s="89">
        <f>Flavor!N151</f>
        <v>6.1810880578718934E-3</v>
      </c>
      <c r="O129" s="88">
        <f>Flavor!O151</f>
        <v>1295426.7825096988</v>
      </c>
      <c r="P129" s="87">
        <f>Flavor!P151</f>
        <v>-111987.46664703498</v>
      </c>
      <c r="Q129" s="89">
        <f>Flavor!Q151</f>
        <v>-7.9569655283889151E-2</v>
      </c>
    </row>
    <row r="130" spans="2:17">
      <c r="B130" s="422"/>
      <c r="C130" s="163" t="s">
        <v>81</v>
      </c>
      <c r="D130" s="88">
        <f>Flavor!D152</f>
        <v>44.663866546404357</v>
      </c>
      <c r="E130" s="87">
        <f>Flavor!E152</f>
        <v>-112.43477645169494</v>
      </c>
      <c r="F130" s="89">
        <f>Flavor!F152</f>
        <v>-0.7156954019841868</v>
      </c>
      <c r="G130" s="106">
        <f>Flavor!G152</f>
        <v>8.5166858151930426E-4</v>
      </c>
      <c r="H130" s="92">
        <f>Flavor!H152</f>
        <v>-2.512668036341128E-3</v>
      </c>
      <c r="I130" s="191">
        <f>Flavor!I152</f>
        <v>8.2738258394166628</v>
      </c>
      <c r="J130" s="192">
        <f>Flavor!J152</f>
        <v>-4.8856773400826725E-2</v>
      </c>
      <c r="K130" s="89">
        <f>Flavor!K152</f>
        <v>-5.870315578967774E-3</v>
      </c>
      <c r="L130" s="90">
        <f>Flavor!L152</f>
        <v>369.54105311989787</v>
      </c>
      <c r="M130" s="91">
        <f>Flavor!M152</f>
        <v>-937.94109145760535</v>
      </c>
      <c r="N130" s="89">
        <f>Flavor!N152</f>
        <v>-0.71736435969509127</v>
      </c>
      <c r="O130" s="88">
        <f>Flavor!O152</f>
        <v>152.93703281879425</v>
      </c>
      <c r="P130" s="87">
        <f>Flavor!P152</f>
        <v>-357.10489451885223</v>
      </c>
      <c r="Q130" s="89">
        <f>Flavor!Q152</f>
        <v>-0.70014811602429239</v>
      </c>
    </row>
    <row r="131" spans="2:17">
      <c r="B131" s="422"/>
      <c r="C131" s="163" t="s">
        <v>82</v>
      </c>
      <c r="D131" s="88">
        <f>Flavor!D153</f>
        <v>300556.58233787998</v>
      </c>
      <c r="E131" s="87">
        <f>Flavor!E153</f>
        <v>-22728.710389546934</v>
      </c>
      <c r="F131" s="89">
        <f>Flavor!F153</f>
        <v>-7.0305426509798888E-2</v>
      </c>
      <c r="G131" s="106">
        <f>Flavor!G153</f>
        <v>5.731133865896779</v>
      </c>
      <c r="H131" s="92">
        <f>Flavor!H153</f>
        <v>-1.1921630358579378</v>
      </c>
      <c r="I131" s="191">
        <f>Flavor!I153</f>
        <v>6.7187676097233267</v>
      </c>
      <c r="J131" s="192">
        <f>Flavor!J153</f>
        <v>0.17222143417541691</v>
      </c>
      <c r="K131" s="89">
        <f>Flavor!K153</f>
        <v>2.6307220564437999E-2</v>
      </c>
      <c r="L131" s="90">
        <f>Flavor!L153</f>
        <v>2019369.8303008901</v>
      </c>
      <c r="M131" s="91">
        <f>Flavor!M153</f>
        <v>-97032.266414732905</v>
      </c>
      <c r="N131" s="89">
        <f>Flavor!N153</f>
        <v>-4.5847746307430985E-2</v>
      </c>
      <c r="O131" s="88">
        <f>Flavor!O153</f>
        <v>901763.50631073653</v>
      </c>
      <c r="P131" s="87">
        <f>Flavor!P153</f>
        <v>-53049.602656594012</v>
      </c>
      <c r="Q131" s="89">
        <f>Flavor!Q153</f>
        <v>-5.5560195140145624E-2</v>
      </c>
    </row>
    <row r="132" spans="2:17">
      <c r="B132" s="422"/>
      <c r="C132" s="163" t="s">
        <v>83</v>
      </c>
      <c r="D132" s="88">
        <f>Flavor!D154</f>
        <v>4876.7874698789838</v>
      </c>
      <c r="E132" s="87">
        <f>Flavor!E154</f>
        <v>-1061.1596565842865</v>
      </c>
      <c r="F132" s="89">
        <f>Flavor!F154</f>
        <v>-0.17870816866237896</v>
      </c>
      <c r="G132" s="106">
        <f>Flavor!G154</f>
        <v>9.2992546055718023E-2</v>
      </c>
      <c r="H132" s="92">
        <f>Flavor!H154</f>
        <v>-3.4171206419987388E-2</v>
      </c>
      <c r="I132" s="191">
        <f>Flavor!I154</f>
        <v>4.9421562434891291</v>
      </c>
      <c r="J132" s="192">
        <f>Flavor!J154</f>
        <v>0.15219958644091403</v>
      </c>
      <c r="K132" s="89">
        <f>Flavor!K154</f>
        <v>3.1774731451266656E-2</v>
      </c>
      <c r="L132" s="90">
        <f>Flavor!L154</f>
        <v>24101.845642431974</v>
      </c>
      <c r="M132" s="91">
        <f>Flavor!M154</f>
        <v>-4340.663725171089</v>
      </c>
      <c r="N132" s="89">
        <f>Flavor!N154</f>
        <v>-0.15261184127850708</v>
      </c>
      <c r="O132" s="88">
        <f>Flavor!O154</f>
        <v>13021.17228937149</v>
      </c>
      <c r="P132" s="87">
        <f>Flavor!P154</f>
        <v>-2976.5722243785858</v>
      </c>
      <c r="Q132" s="89">
        <f>Flavor!Q154</f>
        <v>-0.18606199279030985</v>
      </c>
    </row>
    <row r="133" spans="2:17">
      <c r="B133" s="422"/>
      <c r="C133" s="163" t="s">
        <v>84</v>
      </c>
      <c r="D133" s="88">
        <f>Flavor!D155</f>
        <v>40800.308343609358</v>
      </c>
      <c r="E133" s="87">
        <f>Flavor!E155</f>
        <v>11933.901860805807</v>
      </c>
      <c r="F133" s="89">
        <f>Flavor!F155</f>
        <v>0.41341834037829178</v>
      </c>
      <c r="G133" s="106">
        <f>Flavor!G155</f>
        <v>0.77799669888520684</v>
      </c>
      <c r="H133" s="92">
        <f>Flavor!H155</f>
        <v>0.159809892794751</v>
      </c>
      <c r="I133" s="191">
        <f>Flavor!I155</f>
        <v>5.9033489744384742</v>
      </c>
      <c r="J133" s="192">
        <f>Flavor!J155</f>
        <v>-0.27105674027176452</v>
      </c>
      <c r="K133" s="89">
        <f>Flavor!K155</f>
        <v>-4.390005334861366E-2</v>
      </c>
      <c r="L133" s="90">
        <f>Flavor!L155</f>
        <v>240858.45841701984</v>
      </c>
      <c r="M133" s="91">
        <f>Flavor!M155</f>
        <v>62625.5532664489</v>
      </c>
      <c r="N133" s="89">
        <f>Flavor!N155</f>
        <v>0.35136919983177578</v>
      </c>
      <c r="O133" s="88">
        <f>Flavor!O155</f>
        <v>119148.27002084255</v>
      </c>
      <c r="P133" s="87">
        <f>Flavor!P155</f>
        <v>34636.086241870857</v>
      </c>
      <c r="Q133" s="89">
        <f>Flavor!Q155</f>
        <v>0.40983541890783565</v>
      </c>
    </row>
    <row r="134" spans="2:17">
      <c r="B134" s="422"/>
      <c r="C134" s="163" t="s">
        <v>85</v>
      </c>
      <c r="D134" s="88">
        <f>Flavor!D156</f>
        <v>697.46656959035511</v>
      </c>
      <c r="E134" s="87">
        <f>Flavor!E156</f>
        <v>624.34227560737247</v>
      </c>
      <c r="F134" s="89">
        <f>Flavor!F156</f>
        <v>8.5380964601541098</v>
      </c>
      <c r="G134" s="106">
        <f>Flavor!G156</f>
        <v>1.3299573232491965E-2</v>
      </c>
      <c r="H134" s="92">
        <f>Flavor!H156</f>
        <v>1.1733584276717749E-2</v>
      </c>
      <c r="I134" s="191">
        <f>Flavor!I156</f>
        <v>6.0052075777452307</v>
      </c>
      <c r="J134" s="192">
        <f>Flavor!J156</f>
        <v>1.048736633985925</v>
      </c>
      <c r="K134" s="89">
        <f>Flavor!K156</f>
        <v>0.21158938403671862</v>
      </c>
      <c r="L134" s="90">
        <f>Flavor!L156</f>
        <v>4188.4315289279721</v>
      </c>
      <c r="M134" s="91">
        <f>Flavor!M156</f>
        <v>3825.9930905184051</v>
      </c>
      <c r="N134" s="89">
        <f>Flavor!N156</f>
        <v>10.556256415040924</v>
      </c>
      <c r="O134" s="88">
        <f>Flavor!O156</f>
        <v>1643.9723179766675</v>
      </c>
      <c r="P134" s="87">
        <f>Flavor!P156</f>
        <v>1358.4280482956906</v>
      </c>
      <c r="Q134" s="89">
        <f>Flavor!Q156</f>
        <v>4.7573290467827931</v>
      </c>
    </row>
    <row r="135" spans="2:17">
      <c r="B135" s="422"/>
      <c r="C135" s="163" t="s">
        <v>86</v>
      </c>
      <c r="D135" s="88">
        <f>Flavor!D157</f>
        <v>7220.6598276114346</v>
      </c>
      <c r="E135" s="87">
        <f>Flavor!E157</f>
        <v>3050.782317615879</v>
      </c>
      <c r="F135" s="89">
        <f>Flavor!F157</f>
        <v>0.73162396504522997</v>
      </c>
      <c r="G135" s="106">
        <f>Flavor!G157</f>
        <v>0.13768644742447461</v>
      </c>
      <c r="H135" s="92">
        <f>Flavor!H157</f>
        <v>4.8386684351152204E-2</v>
      </c>
      <c r="I135" s="191">
        <f>Flavor!I157</f>
        <v>3.0164940444238324</v>
      </c>
      <c r="J135" s="192">
        <f>Flavor!J157</f>
        <v>-0.74994229023246373</v>
      </c>
      <c r="K135" s="89">
        <f>Flavor!K157</f>
        <v>-0.1991118987813448</v>
      </c>
      <c r="L135" s="90">
        <f>Flavor!L157</f>
        <v>21781.077366800309</v>
      </c>
      <c r="M135" s="91">
        <f>Flavor!M157</f>
        <v>6075.4992020869267</v>
      </c>
      <c r="N135" s="89">
        <f>Flavor!N157</f>
        <v>0.38683702938979331</v>
      </c>
      <c r="O135" s="88">
        <f>Flavor!O157</f>
        <v>7419.0874040126801</v>
      </c>
      <c r="P135" s="87">
        <f>Flavor!P157</f>
        <v>581.51802623271942</v>
      </c>
      <c r="Q135" s="89">
        <f>Flavor!Q157</f>
        <v>8.5047477269112284E-2</v>
      </c>
    </row>
    <row r="136" spans="2:17" ht="15" thickBot="1">
      <c r="B136" s="425"/>
      <c r="C136" s="169" t="s">
        <v>87</v>
      </c>
      <c r="D136" s="155">
        <f>Flavor!D158</f>
        <v>9927.9105739570969</v>
      </c>
      <c r="E136" s="149">
        <f>Flavor!E158</f>
        <v>-849.20333677059352</v>
      </c>
      <c r="F136" s="151">
        <f>Flavor!F158</f>
        <v>-7.879691574246836E-2</v>
      </c>
      <c r="G136" s="152">
        <f>Flavor!G158</f>
        <v>0.18930939414275208</v>
      </c>
      <c r="H136" s="153">
        <f>Flavor!H158</f>
        <v>-4.1487245934863914E-2</v>
      </c>
      <c r="I136" s="193">
        <f>Flavor!I158</f>
        <v>3.9194333211860801</v>
      </c>
      <c r="J136" s="194">
        <f>Flavor!J158</f>
        <v>0.14118941528864193</v>
      </c>
      <c r="K136" s="151">
        <f>Flavor!K158</f>
        <v>3.7369057902339291E-2</v>
      </c>
      <c r="L136" s="154">
        <f>Flavor!L158</f>
        <v>38911.783513323069</v>
      </c>
      <c r="M136" s="150">
        <f>Flavor!M158</f>
        <v>-1806.7814430463332</v>
      </c>
      <c r="N136" s="151">
        <f>Flavor!N158</f>
        <v>-4.4372424347035033E-2</v>
      </c>
      <c r="O136" s="155">
        <f>Flavor!O158</f>
        <v>24522.48216176033</v>
      </c>
      <c r="P136" s="149">
        <f>Flavor!P158</f>
        <v>-1654.018718957901</v>
      </c>
      <c r="Q136" s="151">
        <f>Flavor!Q158</f>
        <v>-6.3187158837423582E-2</v>
      </c>
    </row>
    <row r="137" spans="2:17">
      <c r="B137" s="421" t="s">
        <v>88</v>
      </c>
      <c r="C137" s="241" t="s">
        <v>137</v>
      </c>
      <c r="D137" s="127">
        <f>Fat!D47</f>
        <v>1134967.0800506251</v>
      </c>
      <c r="E137" s="121">
        <f>Fat!E47</f>
        <v>571069.36574373883</v>
      </c>
      <c r="F137" s="123">
        <f>Fat!F47</f>
        <v>1.0127180005431793</v>
      </c>
      <c r="G137" s="124">
        <f>Fat!G47</f>
        <v>21.642009030578208</v>
      </c>
      <c r="H137" s="125">
        <f>Fat!H47</f>
        <v>9.5658911675269547</v>
      </c>
      <c r="I137" s="195">
        <f>Fat!I47</f>
        <v>5.4144146782363309</v>
      </c>
      <c r="J137" s="196">
        <f>Fat!J47</f>
        <v>1.0464629696938443</v>
      </c>
      <c r="K137" s="123">
        <f>Fat!K47</f>
        <v>0.23957750440492662</v>
      </c>
      <c r="L137" s="126">
        <f>Fat!L47</f>
        <v>6145182.4175411332</v>
      </c>
      <c r="M137" s="122">
        <f>Fat!M47</f>
        <v>3682104.4328911663</v>
      </c>
      <c r="N137" s="123">
        <f>Fat!N47</f>
        <v>1.4949199561841879</v>
      </c>
      <c r="O137" s="127">
        <f>Fat!O47</f>
        <v>1777157.0021598274</v>
      </c>
      <c r="P137" s="121">
        <f>Fat!P47</f>
        <v>930535.05202777253</v>
      </c>
      <c r="Q137" s="123">
        <f>Fat!Q47</f>
        <v>1.099115197618759</v>
      </c>
    </row>
    <row r="138" spans="2:17">
      <c r="B138" s="422"/>
      <c r="C138" s="242" t="s">
        <v>90</v>
      </c>
      <c r="D138" s="88">
        <f>Fat!D48</f>
        <v>53983.27910992111</v>
      </c>
      <c r="E138" s="87">
        <f>Fat!E48</f>
        <v>-21161.33340316284</v>
      </c>
      <c r="F138" s="89">
        <f>Fat!F48</f>
        <v>-0.28160812459413898</v>
      </c>
      <c r="G138" s="106">
        <f>Fat!G48</f>
        <v>1.0293748907193188</v>
      </c>
      <c r="H138" s="92">
        <f>Fat!H48</f>
        <v>-0.57988007602002045</v>
      </c>
      <c r="I138" s="191">
        <f>Fat!I48</f>
        <v>7.771381590634113</v>
      </c>
      <c r="J138" s="192">
        <f>Fat!J48</f>
        <v>6.0677501103262976E-2</v>
      </c>
      <c r="K138" s="89">
        <f>Fat!K48</f>
        <v>7.8692555697536613E-3</v>
      </c>
      <c r="L138" s="90">
        <f>Fat!L48</f>
        <v>419524.661476904</v>
      </c>
      <c r="M138" s="91">
        <f>Fat!M48</f>
        <v>-159893.2095339435</v>
      </c>
      <c r="N138" s="89">
        <f>Fat!N48</f>
        <v>-0.27595491532733563</v>
      </c>
      <c r="O138" s="88">
        <f>Fat!O48</f>
        <v>158836.73906061437</v>
      </c>
      <c r="P138" s="87">
        <f>Fat!P48</f>
        <v>-61288.821342847572</v>
      </c>
      <c r="Q138" s="89">
        <f>Fat!Q48</f>
        <v>-0.27842664536782108</v>
      </c>
    </row>
    <row r="139" spans="2:17">
      <c r="B139" s="422"/>
      <c r="C139" s="242" t="s">
        <v>53</v>
      </c>
      <c r="D139" s="88">
        <f>Fat!D49</f>
        <v>2857841.0156146595</v>
      </c>
      <c r="E139" s="87">
        <f>Fat!E49</f>
        <v>-8997.3788652867079</v>
      </c>
      <c r="F139" s="89">
        <f>Fat!F49</f>
        <v>-3.1384325264413315E-3</v>
      </c>
      <c r="G139" s="106">
        <f>Fat!G49</f>
        <v>54.494462575188059</v>
      </c>
      <c r="H139" s="92">
        <f>Fat!H49</f>
        <v>-6.900144048841085</v>
      </c>
      <c r="I139" s="191">
        <f>Fat!I49</f>
        <v>6.5262874998112963</v>
      </c>
      <c r="J139" s="192">
        <f>Fat!J49</f>
        <v>0.45568326185170527</v>
      </c>
      <c r="K139" s="89">
        <f>Fat!K49</f>
        <v>7.5063905336195391E-2</v>
      </c>
      <c r="L139" s="90">
        <f>Fat!L49</f>
        <v>18651092.096653972</v>
      </c>
      <c r="M139" s="91">
        <f>Fat!M49</f>
        <v>1247650.7895787396</v>
      </c>
      <c r="N139" s="89">
        <f>Fat!N49</f>
        <v>7.1689889807685162E-2</v>
      </c>
      <c r="O139" s="88">
        <f>Fat!O49</f>
        <v>6784780.7477177838</v>
      </c>
      <c r="P139" s="87">
        <f>Fat!P49</f>
        <v>75788.739826592617</v>
      </c>
      <c r="Q139" s="89">
        <f>Fat!Q49</f>
        <v>1.1296591162643964E-2</v>
      </c>
    </row>
    <row r="140" spans="2:17" ht="15" thickBot="1">
      <c r="B140" s="423"/>
      <c r="C140" s="243" t="s">
        <v>15</v>
      </c>
      <c r="D140" s="120">
        <f>Fat!D50</f>
        <v>1197486.4482634058</v>
      </c>
      <c r="E140" s="114">
        <f>Fat!E50</f>
        <v>33839.091900057392</v>
      </c>
      <c r="F140" s="116">
        <f>Fat!F50</f>
        <v>2.9080194884652966E-2</v>
      </c>
      <c r="G140" s="117">
        <f>Fat!G50</f>
        <v>22.834153503514543</v>
      </c>
      <c r="H140" s="118">
        <f>Fat!H50</f>
        <v>-2.0858670426659032</v>
      </c>
      <c r="I140" s="203">
        <f>Fat!I50</f>
        <v>6.7160723209210493</v>
      </c>
      <c r="J140" s="204">
        <f>Fat!J50</f>
        <v>0.14650656647780824</v>
      </c>
      <c r="K140" s="116">
        <f>Fat!K50</f>
        <v>2.2300799162976701E-2</v>
      </c>
      <c r="L140" s="119">
        <f>Fat!L50</f>
        <v>8042405.5898599159</v>
      </c>
      <c r="M140" s="115">
        <f>Fat!M50</f>
        <v>397747.7672468517</v>
      </c>
      <c r="N140" s="116">
        <f>Fat!N50</f>
        <v>5.2029505633372518E-2</v>
      </c>
      <c r="O140" s="120">
        <f>Fat!O50</f>
        <v>3518218.6323948004</v>
      </c>
      <c r="P140" s="114">
        <f>Fat!P50</f>
        <v>148498.01245002635</v>
      </c>
      <c r="Q140" s="116">
        <f>Fat!Q50</f>
        <v>4.4068345479768609E-2</v>
      </c>
    </row>
    <row r="141" spans="2:17" ht="15" hidden="1" thickBot="1">
      <c r="B141" s="424" t="s">
        <v>91</v>
      </c>
      <c r="C141" s="166" t="s">
        <v>92</v>
      </c>
      <c r="D141" s="136">
        <f>Organic!D14</f>
        <v>10185.362254699097</v>
      </c>
      <c r="E141" s="128">
        <f>Organic!E14</f>
        <v>-285.90597494959911</v>
      </c>
      <c r="F141" s="132">
        <f>Organic!F14</f>
        <v>-2.7303853619189647E-2</v>
      </c>
      <c r="G141" s="133">
        <f>Organic!G14</f>
        <v>0.19421858639818504</v>
      </c>
      <c r="H141" s="134">
        <f>Organic!H14</f>
        <v>-3.0028233740623689E-2</v>
      </c>
      <c r="I141" s="199">
        <f>Organic!I14</f>
        <v>3.0947548836354213</v>
      </c>
      <c r="J141" s="200">
        <f>Organic!J14</f>
        <v>-0.58259513259002249</v>
      </c>
      <c r="K141" s="132">
        <f>Organic!K14</f>
        <v>-0.15842797939262193</v>
      </c>
      <c r="L141" s="135">
        <f>Organic!L14</f>
        <v>31521.199579325916</v>
      </c>
      <c r="M141" s="129">
        <f>Organic!M14</f>
        <v>-6985.3188148736917</v>
      </c>
      <c r="N141" s="132">
        <f>Organic!N14</f>
        <v>-0.18140613865329144</v>
      </c>
      <c r="O141" s="136">
        <f>Organic!O14</f>
        <v>6340.7976987361908</v>
      </c>
      <c r="P141" s="128">
        <f>Organic!P14</f>
        <v>-2386.2033045291901</v>
      </c>
      <c r="Q141" s="132">
        <f>Organic!Q14</f>
        <v>-0.27342764182522089</v>
      </c>
    </row>
    <row r="142" spans="2:17" hidden="1">
      <c r="B142" s="422"/>
      <c r="C142" s="170" t="s">
        <v>93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5" t="e">
        <f>#REF!</f>
        <v>#REF!</v>
      </c>
      <c r="J142" s="206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" hidden="1" thickBot="1">
      <c r="B143" s="425"/>
      <c r="C143" s="167" t="s">
        <v>94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1" t="e">
        <f>#REF!</f>
        <v>#REF!</v>
      </c>
      <c r="J143" s="202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421" t="s">
        <v>57</v>
      </c>
      <c r="C144" s="162" t="s">
        <v>95</v>
      </c>
      <c r="D144" s="127">
        <f>Size!D80</f>
        <v>2170354.9149665344</v>
      </c>
      <c r="E144" s="121">
        <f>Size!E80</f>
        <v>-161743.98628000822</v>
      </c>
      <c r="F144" s="123">
        <f>Size!F80</f>
        <v>-6.9355543280584533E-2</v>
      </c>
      <c r="G144" s="124">
        <f>Size!G80</f>
        <v>41.385200940956274</v>
      </c>
      <c r="H144" s="125">
        <f>Size!H80</f>
        <v>-8.5577239640713785</v>
      </c>
      <c r="I144" s="195">
        <f>Size!I80</f>
        <v>6.0068155034627333</v>
      </c>
      <c r="J144" s="196">
        <f>Size!J80</f>
        <v>0.33713116180452118</v>
      </c>
      <c r="K144" s="123">
        <f>Size!K80</f>
        <v>5.9462069048083981E-2</v>
      </c>
      <c r="L144" s="126">
        <f>Size!L80</f>
        <v>13036921.551237522</v>
      </c>
      <c r="M144" s="122">
        <f>Size!M80</f>
        <v>-185343.0723583214</v>
      </c>
      <c r="N144" s="123">
        <f>Size!N80</f>
        <v>-1.4017498335917941E-2</v>
      </c>
      <c r="O144" s="127">
        <f>Size!O80</f>
        <v>6258312.924479791</v>
      </c>
      <c r="P144" s="121">
        <f>Size!P80</f>
        <v>-415612.3889381811</v>
      </c>
      <c r="Q144" s="123">
        <f>Size!Q80</f>
        <v>-6.2274054536179714E-2</v>
      </c>
    </row>
    <row r="145" spans="1:17">
      <c r="B145" s="422"/>
      <c r="C145" s="163" t="s">
        <v>96</v>
      </c>
      <c r="D145" s="88">
        <f>Size!D81</f>
        <v>7342.2648438785436</v>
      </c>
      <c r="E145" s="87">
        <f>Size!E81</f>
        <v>-7583.5176702644949</v>
      </c>
      <c r="F145" s="89">
        <f>Size!F81</f>
        <v>-0.50808174801412753</v>
      </c>
      <c r="G145" s="106">
        <f>Size!G81</f>
        <v>0.14000526081252376</v>
      </c>
      <c r="H145" s="92">
        <f>Size!H81</f>
        <v>-0.17963694426470214</v>
      </c>
      <c r="I145" s="191">
        <f>Size!I81</f>
        <v>0.870792591238576</v>
      </c>
      <c r="J145" s="192">
        <f>Size!J81</f>
        <v>-0.10843439390172727</v>
      </c>
      <c r="K145" s="89">
        <f>Size!K81</f>
        <v>-0.11073468720451043</v>
      </c>
      <c r="L145" s="90">
        <f>Size!L81</f>
        <v>6393.5898289608958</v>
      </c>
      <c r="M145" s="91">
        <f>Size!M81</f>
        <v>-8222.1391832232475</v>
      </c>
      <c r="N145" s="89">
        <f>Size!N81</f>
        <v>-0.56255416177797268</v>
      </c>
      <c r="O145" s="88">
        <f>Size!O81</f>
        <v>3020.8824287652969</v>
      </c>
      <c r="P145" s="87">
        <f>Size!P81</f>
        <v>-2609.8526124954224</v>
      </c>
      <c r="Q145" s="89">
        <f>Size!Q81</f>
        <v>-0.46350122912391156</v>
      </c>
    </row>
    <row r="146" spans="1:17">
      <c r="B146" s="422"/>
      <c r="C146" s="163" t="s">
        <v>97</v>
      </c>
      <c r="D146" s="88">
        <f>Size!D82</f>
        <v>23698.567254973943</v>
      </c>
      <c r="E146" s="87">
        <f>Size!E82</f>
        <v>10312.774441418047</v>
      </c>
      <c r="F146" s="89">
        <f>Size!F82</f>
        <v>0.77042686862553411</v>
      </c>
      <c r="G146" s="106">
        <f>Size!G82</f>
        <v>0.45189381750264845</v>
      </c>
      <c r="H146" s="92">
        <f>Size!H82</f>
        <v>0.1652311699947131</v>
      </c>
      <c r="I146" s="191">
        <f>Size!I82</f>
        <v>1.6588921495166531</v>
      </c>
      <c r="J146" s="192">
        <f>Size!J82</f>
        <v>0.64349757283221298</v>
      </c>
      <c r="K146" s="89">
        <f>Size!K82</f>
        <v>0.63374139236928029</v>
      </c>
      <c r="L146" s="90">
        <f>Size!L82</f>
        <v>39313.367174068691</v>
      </c>
      <c r="M146" s="91">
        <f>Size!M82</f>
        <v>25721.505746562485</v>
      </c>
      <c r="N146" s="89">
        <f>Size!N82</f>
        <v>1.8924196574362653</v>
      </c>
      <c r="O146" s="88">
        <f>Size!O82</f>
        <v>11105.471741437912</v>
      </c>
      <c r="P146" s="87">
        <f>Size!P82</f>
        <v>5480.0439054965973</v>
      </c>
      <c r="Q146" s="89">
        <f>Size!Q82</f>
        <v>0.97415593361346708</v>
      </c>
    </row>
    <row r="147" spans="1:17">
      <c r="B147" s="422"/>
      <c r="C147" s="163" t="s">
        <v>98</v>
      </c>
      <c r="D147" s="88">
        <f>Size!D83</f>
        <v>241777.45072364394</v>
      </c>
      <c r="E147" s="87">
        <f>Size!E83</f>
        <v>-31879.103248481115</v>
      </c>
      <c r="F147" s="89">
        <f>Size!F83</f>
        <v>-0.11649311074686833</v>
      </c>
      <c r="G147" s="106">
        <f>Size!G83</f>
        <v>4.6103097296160174</v>
      </c>
      <c r="H147" s="92">
        <f>Size!H83</f>
        <v>-1.250165877783461</v>
      </c>
      <c r="I147" s="191">
        <f>Size!I83</f>
        <v>4.1092810676400315</v>
      </c>
      <c r="J147" s="192">
        <f>Size!J83</f>
        <v>-0.10406652595873123</v>
      </c>
      <c r="K147" s="89">
        <f>Size!K83</f>
        <v>-2.4699250096725224E-2</v>
      </c>
      <c r="L147" s="90">
        <f>Size!L83</f>
        <v>993531.50084094075</v>
      </c>
      <c r="M147" s="91">
        <f>Size!M83</f>
        <v>-159478.6823100422</v>
      </c>
      <c r="N147" s="89">
        <f>Size!N83</f>
        <v>-0.13831506836671104</v>
      </c>
      <c r="O147" s="88">
        <f>Size!O83</f>
        <v>134562.85533802005</v>
      </c>
      <c r="P147" s="87">
        <f>Size!P83</f>
        <v>-18493.658750729839</v>
      </c>
      <c r="Q147" s="89">
        <f>Size!Q83</f>
        <v>-0.12082895563664989</v>
      </c>
    </row>
    <row r="148" spans="1:17">
      <c r="B148" s="422"/>
      <c r="C148" s="163" t="s">
        <v>99</v>
      </c>
      <c r="D148" s="88">
        <f>Size!D84</f>
        <v>4899108.1275137132</v>
      </c>
      <c r="E148" s="87">
        <f>Size!E84</f>
        <v>610605.83907291014</v>
      </c>
      <c r="F148" s="89">
        <f>Size!F84</f>
        <v>0.14238207140957637</v>
      </c>
      <c r="G148" s="106">
        <f>Size!G84</f>
        <v>93.41816533806562</v>
      </c>
      <c r="H148" s="92">
        <f>Size!H84</f>
        <v>1.5780003981672337</v>
      </c>
      <c r="I148" s="191">
        <f>Size!I84</f>
        <v>6.5112184763389465</v>
      </c>
      <c r="J148" s="192">
        <f>Size!J84</f>
        <v>0.31042216139119283</v>
      </c>
      <c r="K148" s="89">
        <f>Size!K84</f>
        <v>5.006166073265194E-2</v>
      </c>
      <c r="L148" s="90">
        <f>Size!L84</f>
        <v>31899163.357449587</v>
      </c>
      <c r="M148" s="91">
        <f>Size!M84</f>
        <v>5307034.1706408486</v>
      </c>
      <c r="N148" s="89">
        <f>Size!N84</f>
        <v>0.19957161509554677</v>
      </c>
      <c r="O148" s="88">
        <f>Size!O84</f>
        <v>12041929.082159378</v>
      </c>
      <c r="P148" s="87">
        <f>Size!P84</f>
        <v>1117074.0167374257</v>
      </c>
      <c r="Q148" s="89">
        <f>Size!Q84</f>
        <v>0.10225069440720135</v>
      </c>
    </row>
    <row r="149" spans="1:17" ht="15" customHeight="1">
      <c r="B149" s="422"/>
      <c r="C149" s="163" t="s">
        <v>100</v>
      </c>
      <c r="D149" s="88">
        <f>Size!D85</f>
        <v>313463.69454984262</v>
      </c>
      <c r="E149" s="87">
        <f>Size!E85</f>
        <v>-38730.037761078158</v>
      </c>
      <c r="F149" s="89">
        <f>Size!F85</f>
        <v>-0.10996799263561802</v>
      </c>
      <c r="G149" s="106">
        <f>Size!G85</f>
        <v>5.9772518758019855</v>
      </c>
      <c r="H149" s="92">
        <f>Size!H85</f>
        <v>-1.5651319894036568</v>
      </c>
      <c r="I149" s="191">
        <f>Size!I85</f>
        <v>4.1821133924109999</v>
      </c>
      <c r="J149" s="192">
        <f>Size!J85</f>
        <v>1.0437538457217066E-2</v>
      </c>
      <c r="K149" s="89">
        <f>Size!K85</f>
        <v>2.5020013113733887E-3</v>
      </c>
      <c r="L149" s="90">
        <f>Size!L85</f>
        <v>1310940.7150115278</v>
      </c>
      <c r="M149" s="91">
        <f>Size!M85</f>
        <v>-158297.37398380274</v>
      </c>
      <c r="N149" s="89">
        <f>Size!N85</f>
        <v>-0.10774113138602809</v>
      </c>
      <c r="O149" s="88">
        <f>Size!O85</f>
        <v>182367.24667160006</v>
      </c>
      <c r="P149" s="87">
        <f>Size!P85</f>
        <v>-26687.110431390087</v>
      </c>
      <c r="Q149" s="89">
        <f>Size!Q85</f>
        <v>-0.12765632250488204</v>
      </c>
    </row>
    <row r="150" spans="1:17" ht="15" thickBot="1">
      <c r="B150" s="423"/>
      <c r="C150" s="164" t="s">
        <v>101</v>
      </c>
      <c r="D150" s="155">
        <f>Size!D86</f>
        <v>31706.000975053412</v>
      </c>
      <c r="E150" s="149">
        <f>Size!E86</f>
        <v>2873.9440635207829</v>
      </c>
      <c r="F150" s="151">
        <f>Size!F86</f>
        <v>9.9678773260579431E-2</v>
      </c>
      <c r="G150" s="152">
        <f>Size!G86</f>
        <v>0.60458278613245786</v>
      </c>
      <c r="H150" s="153">
        <f>Size!H86</f>
        <v>-1.286840876346973E-2</v>
      </c>
      <c r="I150" s="193">
        <f>Size!I86</f>
        <v>1.5170848291038019</v>
      </c>
      <c r="J150" s="194">
        <f>Size!J86</f>
        <v>0.50336216496198705</v>
      </c>
      <c r="K150" s="151">
        <f>Size!K86</f>
        <v>0.49654820077256268</v>
      </c>
      <c r="L150" s="154">
        <f>Size!L86</f>
        <v>48100.693070803885</v>
      </c>
      <c r="M150" s="150">
        <f>Size!M86</f>
        <v>18872.983525756601</v>
      </c>
      <c r="N150" s="151">
        <f>Size!N86</f>
        <v>0.64572228955089916</v>
      </c>
      <c r="O150" s="155">
        <f>Size!O86</f>
        <v>14696.792502045631</v>
      </c>
      <c r="P150" s="149">
        <f>Size!P86</f>
        <v>3146.0766555070877</v>
      </c>
      <c r="Q150" s="151">
        <f>Size!Q86</f>
        <v>0.27237070821458109</v>
      </c>
    </row>
    <row r="151" spans="1:17">
      <c r="A151" s="59"/>
      <c r="B151" s="415"/>
      <c r="C151" s="415"/>
      <c r="D151" s="415"/>
      <c r="E151" s="415"/>
      <c r="F151" s="415"/>
      <c r="G151" s="415"/>
      <c r="H151" s="415"/>
      <c r="I151" s="415"/>
      <c r="J151" s="415"/>
      <c r="K151" s="415"/>
      <c r="L151" s="415"/>
      <c r="M151" s="415"/>
      <c r="N151" s="415"/>
      <c r="O151" s="415"/>
      <c r="P151" s="415"/>
      <c r="Q151" s="415"/>
    </row>
    <row r="152" spans="1:17">
      <c r="A152" s="59"/>
      <c r="B152" s="415"/>
      <c r="C152" s="415"/>
      <c r="D152" s="415"/>
      <c r="E152" s="415"/>
      <c r="F152" s="415"/>
      <c r="G152" s="415"/>
      <c r="H152" s="415"/>
      <c r="I152" s="415"/>
      <c r="J152" s="415"/>
      <c r="K152" s="415"/>
      <c r="L152" s="415"/>
      <c r="M152" s="415"/>
      <c r="N152" s="415"/>
      <c r="O152" s="415"/>
      <c r="P152" s="415"/>
      <c r="Q152" s="415"/>
    </row>
    <row r="153" spans="1:17">
      <c r="A153" s="59"/>
      <c r="B153" s="59"/>
      <c r="C153" s="190" t="s">
        <v>124</v>
      </c>
      <c r="D153" s="190"/>
      <c r="E153" s="190"/>
      <c r="F153" s="190"/>
      <c r="G153" s="190"/>
      <c r="H153" s="190"/>
      <c r="I153" s="188"/>
      <c r="J153" s="188"/>
      <c r="K153" s="188"/>
      <c r="L153" s="410"/>
      <c r="M153" s="411"/>
      <c r="N153" s="411"/>
      <c r="O153" s="410"/>
      <c r="P153" s="411"/>
      <c r="Q153" s="411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08"/>
      <c r="J155" s="208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426"/>
      <c r="C156" s="66"/>
      <c r="D156" s="67"/>
      <c r="E156" s="67"/>
      <c r="F156" s="68"/>
      <c r="G156" s="69"/>
      <c r="H156" s="69"/>
      <c r="I156" s="209"/>
      <c r="J156" s="209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426"/>
      <c r="C157" s="66"/>
      <c r="D157" s="67"/>
      <c r="E157" s="67"/>
      <c r="F157" s="68"/>
      <c r="G157" s="69"/>
      <c r="H157" s="69"/>
      <c r="I157" s="209"/>
      <c r="J157" s="209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426"/>
      <c r="C158" s="66"/>
      <c r="D158" s="67"/>
      <c r="E158" s="67"/>
      <c r="F158" s="68"/>
      <c r="G158" s="69"/>
      <c r="H158" s="69"/>
      <c r="I158" s="209"/>
      <c r="J158" s="209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426"/>
      <c r="C159" s="73"/>
      <c r="D159" s="70"/>
      <c r="E159" s="70"/>
      <c r="F159" s="71"/>
      <c r="G159" s="72"/>
      <c r="H159" s="72"/>
      <c r="I159" s="210"/>
      <c r="J159" s="210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426"/>
      <c r="C160" s="73"/>
      <c r="D160" s="70"/>
      <c r="E160" s="70"/>
      <c r="F160" s="71"/>
      <c r="G160" s="72"/>
      <c r="H160" s="72"/>
      <c r="I160" s="210"/>
      <c r="J160" s="210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426"/>
      <c r="C161" s="73"/>
      <c r="D161" s="70"/>
      <c r="E161" s="70"/>
      <c r="F161" s="71"/>
      <c r="G161" s="72"/>
      <c r="H161" s="72"/>
      <c r="I161" s="210"/>
      <c r="J161" s="210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426"/>
      <c r="C162" s="73"/>
      <c r="D162" s="70"/>
      <c r="E162" s="70"/>
      <c r="F162" s="71"/>
      <c r="G162" s="72"/>
      <c r="H162" s="72"/>
      <c r="I162" s="210"/>
      <c r="J162" s="210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426"/>
      <c r="C163" s="73"/>
      <c r="D163" s="70"/>
      <c r="E163" s="70"/>
      <c r="F163" s="71"/>
      <c r="G163" s="72"/>
      <c r="H163" s="72"/>
      <c r="I163" s="210"/>
      <c r="J163" s="210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426"/>
      <c r="C164" s="73"/>
      <c r="D164" s="70"/>
      <c r="E164" s="70"/>
      <c r="F164" s="71"/>
      <c r="G164" s="72"/>
      <c r="H164" s="72"/>
      <c r="I164" s="210"/>
      <c r="J164" s="210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426"/>
      <c r="C165" s="73"/>
      <c r="D165" s="70"/>
      <c r="E165" s="70"/>
      <c r="F165" s="71"/>
      <c r="G165" s="72"/>
      <c r="H165" s="72"/>
      <c r="I165" s="210"/>
      <c r="J165" s="210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426"/>
      <c r="C166" s="73"/>
      <c r="D166" s="70"/>
      <c r="E166" s="70"/>
      <c r="F166" s="71"/>
      <c r="G166" s="72"/>
      <c r="H166" s="72"/>
      <c r="I166" s="210"/>
      <c r="J166" s="210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426"/>
      <c r="C167" s="73"/>
      <c r="D167" s="70"/>
      <c r="E167" s="70"/>
      <c r="F167" s="71"/>
      <c r="G167" s="72"/>
      <c r="H167" s="72"/>
      <c r="I167" s="210"/>
      <c r="J167" s="210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426"/>
      <c r="C168" s="73"/>
      <c r="D168" s="70"/>
      <c r="E168" s="70"/>
      <c r="F168" s="71"/>
      <c r="G168" s="72"/>
      <c r="H168" s="72"/>
      <c r="I168" s="210"/>
      <c r="J168" s="210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426"/>
      <c r="C169" s="73"/>
      <c r="D169" s="70"/>
      <c r="E169" s="70"/>
      <c r="F169" s="71"/>
      <c r="G169" s="72"/>
      <c r="H169" s="72"/>
      <c r="I169" s="210"/>
      <c r="J169" s="210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426"/>
      <c r="C170" s="73"/>
      <c r="D170" s="70"/>
      <c r="E170" s="70"/>
      <c r="F170" s="71"/>
      <c r="G170" s="72"/>
      <c r="H170" s="72"/>
      <c r="I170" s="210"/>
      <c r="J170" s="210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426"/>
      <c r="C171" s="73"/>
      <c r="D171" s="70"/>
      <c r="E171" s="70"/>
      <c r="F171" s="71"/>
      <c r="G171" s="72"/>
      <c r="H171" s="72"/>
      <c r="I171" s="210"/>
      <c r="J171" s="210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426"/>
      <c r="C172" s="73"/>
      <c r="D172" s="70"/>
      <c r="E172" s="70"/>
      <c r="F172" s="71"/>
      <c r="G172" s="72"/>
      <c r="H172" s="72"/>
      <c r="I172" s="210"/>
      <c r="J172" s="210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426"/>
      <c r="C173" s="73"/>
      <c r="D173" s="70"/>
      <c r="E173" s="70"/>
      <c r="F173" s="71"/>
      <c r="G173" s="72"/>
      <c r="H173" s="72"/>
      <c r="I173" s="210"/>
      <c r="J173" s="210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426"/>
      <c r="C174" s="73"/>
      <c r="D174" s="70"/>
      <c r="E174" s="70"/>
      <c r="F174" s="71"/>
      <c r="G174" s="72"/>
      <c r="H174" s="72"/>
      <c r="I174" s="210"/>
      <c r="J174" s="210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426"/>
      <c r="C175" s="73"/>
      <c r="D175" s="70"/>
      <c r="E175" s="70"/>
      <c r="F175" s="71"/>
      <c r="G175" s="72"/>
      <c r="H175" s="72"/>
      <c r="I175" s="210"/>
      <c r="J175" s="210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426"/>
      <c r="C176" s="73"/>
      <c r="D176" s="70"/>
      <c r="E176" s="70"/>
      <c r="F176" s="71"/>
      <c r="G176" s="72"/>
      <c r="H176" s="72"/>
      <c r="I176" s="210"/>
      <c r="J176" s="210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426"/>
      <c r="C177" s="73"/>
      <c r="D177" s="70"/>
      <c r="E177" s="70"/>
      <c r="F177" s="71"/>
      <c r="G177" s="72"/>
      <c r="H177" s="72"/>
      <c r="I177" s="210"/>
      <c r="J177" s="210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426"/>
      <c r="C178" s="73"/>
      <c r="D178" s="70"/>
      <c r="E178" s="70"/>
      <c r="F178" s="71"/>
      <c r="G178" s="72"/>
      <c r="H178" s="72"/>
      <c r="I178" s="210"/>
      <c r="J178" s="210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426"/>
      <c r="C179" s="73"/>
      <c r="D179" s="70"/>
      <c r="E179" s="70"/>
      <c r="F179" s="71"/>
      <c r="G179" s="72"/>
      <c r="H179" s="72"/>
      <c r="I179" s="210"/>
      <c r="J179" s="210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426"/>
      <c r="C180" s="73"/>
      <c r="D180" s="70"/>
      <c r="E180" s="70"/>
      <c r="F180" s="71"/>
      <c r="G180" s="72"/>
      <c r="H180" s="72"/>
      <c r="I180" s="210"/>
      <c r="J180" s="210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426"/>
      <c r="C181" s="73"/>
      <c r="D181" s="70"/>
      <c r="E181" s="70"/>
      <c r="F181" s="71"/>
      <c r="G181" s="72"/>
      <c r="H181" s="72"/>
      <c r="I181" s="210"/>
      <c r="J181" s="210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426"/>
      <c r="C182" s="73"/>
      <c r="D182" s="70"/>
      <c r="E182" s="70"/>
      <c r="F182" s="71"/>
      <c r="G182" s="72"/>
      <c r="H182" s="72"/>
      <c r="I182" s="210"/>
      <c r="J182" s="210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426"/>
      <c r="C183" s="73"/>
      <c r="D183" s="70"/>
      <c r="E183" s="70"/>
      <c r="F183" s="71"/>
      <c r="G183" s="72"/>
      <c r="H183" s="72"/>
      <c r="I183" s="210"/>
      <c r="J183" s="210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426"/>
      <c r="C184" s="73"/>
      <c r="D184" s="70"/>
      <c r="E184" s="70"/>
      <c r="F184" s="71"/>
      <c r="G184" s="72"/>
      <c r="H184" s="72"/>
      <c r="I184" s="210"/>
      <c r="J184" s="210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426"/>
      <c r="C185" s="73"/>
      <c r="D185" s="70"/>
      <c r="E185" s="70"/>
      <c r="F185" s="71"/>
      <c r="G185" s="72"/>
      <c r="H185" s="72"/>
      <c r="I185" s="210"/>
      <c r="J185" s="210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426"/>
      <c r="C186" s="73"/>
      <c r="D186" s="70"/>
      <c r="E186" s="70"/>
      <c r="F186" s="71"/>
      <c r="G186" s="72"/>
      <c r="H186" s="72"/>
      <c r="I186" s="210"/>
      <c r="J186" s="210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426"/>
      <c r="C187" s="73"/>
      <c r="D187" s="70"/>
      <c r="E187" s="70"/>
      <c r="F187" s="71"/>
      <c r="G187" s="72"/>
      <c r="H187" s="72"/>
      <c r="I187" s="210"/>
      <c r="J187" s="210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426"/>
      <c r="C188" s="73"/>
      <c r="D188" s="70"/>
      <c r="E188" s="70"/>
      <c r="F188" s="71"/>
      <c r="G188" s="72"/>
      <c r="H188" s="72"/>
      <c r="I188" s="210"/>
      <c r="J188" s="210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426"/>
      <c r="C189" s="73"/>
      <c r="D189" s="70"/>
      <c r="E189" s="70"/>
      <c r="F189" s="71"/>
      <c r="G189" s="72"/>
      <c r="H189" s="72"/>
      <c r="I189" s="210"/>
      <c r="J189" s="210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426"/>
      <c r="C190" s="73"/>
      <c r="D190" s="70"/>
      <c r="E190" s="70"/>
      <c r="F190" s="71"/>
      <c r="G190" s="72"/>
      <c r="H190" s="72"/>
      <c r="I190" s="210"/>
      <c r="J190" s="210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426"/>
      <c r="C191" s="73"/>
      <c r="D191" s="70"/>
      <c r="E191" s="70"/>
      <c r="F191" s="71"/>
      <c r="G191" s="72"/>
      <c r="H191" s="72"/>
      <c r="I191" s="210"/>
      <c r="J191" s="210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426"/>
      <c r="C192" s="73"/>
      <c r="D192" s="70"/>
      <c r="E192" s="70"/>
      <c r="F192" s="71"/>
      <c r="G192" s="72"/>
      <c r="H192" s="72"/>
      <c r="I192" s="210"/>
      <c r="J192" s="210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426"/>
      <c r="C193" s="73"/>
      <c r="D193" s="70"/>
      <c r="E193" s="70"/>
      <c r="F193" s="71"/>
      <c r="G193" s="72"/>
      <c r="H193" s="72"/>
      <c r="I193" s="210"/>
      <c r="J193" s="210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426"/>
      <c r="C194" s="161"/>
      <c r="D194" s="70"/>
      <c r="E194" s="70"/>
      <c r="F194" s="71"/>
      <c r="G194" s="72"/>
      <c r="H194" s="72"/>
      <c r="I194" s="210"/>
      <c r="J194" s="210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427"/>
      <c r="C195" s="73"/>
      <c r="D195" s="70"/>
      <c r="E195" s="70"/>
      <c r="F195" s="71"/>
      <c r="G195" s="72"/>
      <c r="H195" s="72"/>
      <c r="I195" s="210"/>
      <c r="J195" s="210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427"/>
      <c r="C196" s="73"/>
      <c r="D196" s="70"/>
      <c r="E196" s="70"/>
      <c r="F196" s="71"/>
      <c r="G196" s="72"/>
      <c r="H196" s="72"/>
      <c r="I196" s="210"/>
      <c r="J196" s="210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427"/>
      <c r="C197" s="74"/>
      <c r="D197" s="70"/>
      <c r="E197" s="70"/>
      <c r="F197" s="71"/>
      <c r="G197" s="72"/>
      <c r="H197" s="72"/>
      <c r="I197" s="210"/>
      <c r="J197" s="210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427"/>
      <c r="C198" s="74"/>
      <c r="D198" s="70"/>
      <c r="E198" s="70"/>
      <c r="F198" s="71"/>
      <c r="G198" s="72"/>
      <c r="H198" s="72"/>
      <c r="I198" s="210"/>
      <c r="J198" s="210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427"/>
      <c r="C199" s="74"/>
      <c r="D199" s="70"/>
      <c r="E199" s="70"/>
      <c r="F199" s="71"/>
      <c r="G199" s="72"/>
      <c r="H199" s="72"/>
      <c r="I199" s="210"/>
      <c r="J199" s="210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427"/>
      <c r="C200" s="74"/>
      <c r="D200" s="70"/>
      <c r="E200" s="70"/>
      <c r="F200" s="71"/>
      <c r="G200" s="72"/>
      <c r="H200" s="72"/>
      <c r="I200" s="210"/>
      <c r="J200" s="210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427"/>
      <c r="C201" s="74"/>
      <c r="D201" s="70"/>
      <c r="E201" s="70"/>
      <c r="F201" s="71"/>
      <c r="G201" s="72"/>
      <c r="H201" s="72"/>
      <c r="I201" s="210"/>
      <c r="J201" s="210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427"/>
      <c r="C202" s="74"/>
      <c r="D202" s="70"/>
      <c r="E202" s="70"/>
      <c r="F202" s="71"/>
      <c r="G202" s="72"/>
      <c r="H202" s="72"/>
      <c r="I202" s="210"/>
      <c r="J202" s="210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427"/>
      <c r="C203" s="74"/>
      <c r="D203" s="70"/>
      <c r="E203" s="70"/>
      <c r="F203" s="71"/>
      <c r="G203" s="72"/>
      <c r="H203" s="72"/>
      <c r="I203" s="210"/>
      <c r="J203" s="210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427"/>
      <c r="C204" s="74"/>
      <c r="D204" s="70"/>
      <c r="E204" s="70"/>
      <c r="F204" s="71"/>
      <c r="G204" s="72"/>
      <c r="H204" s="72"/>
      <c r="I204" s="210"/>
      <c r="J204" s="210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427"/>
      <c r="C205" s="74"/>
      <c r="D205" s="70"/>
      <c r="E205" s="70"/>
      <c r="F205" s="71"/>
      <c r="G205" s="72"/>
      <c r="H205" s="72"/>
      <c r="I205" s="210"/>
      <c r="J205" s="210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427"/>
      <c r="C206" s="74"/>
      <c r="D206" s="70"/>
      <c r="E206" s="70"/>
      <c r="F206" s="71"/>
      <c r="G206" s="72"/>
      <c r="H206" s="72"/>
      <c r="I206" s="210"/>
      <c r="J206" s="210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427"/>
      <c r="C207" s="74"/>
      <c r="D207" s="70"/>
      <c r="E207" s="70"/>
      <c r="F207" s="71"/>
      <c r="G207" s="72"/>
      <c r="H207" s="72"/>
      <c r="I207" s="210"/>
      <c r="J207" s="210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427"/>
      <c r="C208" s="73"/>
      <c r="D208" s="70"/>
      <c r="E208" s="70"/>
      <c r="F208" s="71"/>
      <c r="G208" s="72"/>
      <c r="H208" s="72"/>
      <c r="I208" s="210"/>
      <c r="J208" s="210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427"/>
      <c r="C209" s="66"/>
      <c r="D209" s="70"/>
      <c r="E209" s="70"/>
      <c r="F209" s="71"/>
      <c r="G209" s="72"/>
      <c r="H209" s="72"/>
      <c r="I209" s="210"/>
      <c r="J209" s="210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427"/>
      <c r="C210" s="66"/>
      <c r="D210" s="70"/>
      <c r="E210" s="70"/>
      <c r="F210" s="71"/>
      <c r="G210" s="72"/>
      <c r="H210" s="72"/>
      <c r="I210" s="210"/>
      <c r="J210" s="210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427"/>
      <c r="C211" s="66"/>
      <c r="D211" s="70"/>
      <c r="E211" s="70"/>
      <c r="F211" s="71"/>
      <c r="G211" s="72"/>
      <c r="H211" s="72"/>
      <c r="I211" s="210"/>
      <c r="J211" s="210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427"/>
      <c r="C212" s="66"/>
      <c r="D212" s="70"/>
      <c r="E212" s="70"/>
      <c r="F212" s="71"/>
      <c r="G212" s="72"/>
      <c r="H212" s="72"/>
      <c r="I212" s="210"/>
      <c r="J212" s="210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426"/>
      <c r="C213" s="74"/>
      <c r="D213" s="70"/>
      <c r="E213" s="70"/>
      <c r="F213" s="71"/>
      <c r="G213" s="72"/>
      <c r="H213" s="72"/>
      <c r="I213" s="210"/>
      <c r="J213" s="210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426"/>
      <c r="C214" s="74"/>
      <c r="D214" s="70"/>
      <c r="E214" s="70"/>
      <c r="F214" s="71"/>
      <c r="G214" s="72"/>
      <c r="H214" s="72"/>
      <c r="I214" s="210"/>
      <c r="J214" s="210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426"/>
      <c r="C215" s="74"/>
      <c r="D215" s="70"/>
      <c r="E215" s="70"/>
      <c r="F215" s="71"/>
      <c r="G215" s="72"/>
      <c r="H215" s="72"/>
      <c r="I215" s="210"/>
      <c r="J215" s="210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426"/>
      <c r="C216" s="74"/>
      <c r="D216" s="70"/>
      <c r="E216" s="70"/>
      <c r="F216" s="71"/>
      <c r="G216" s="72"/>
      <c r="H216" s="72"/>
      <c r="I216" s="210"/>
      <c r="J216" s="210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426"/>
      <c r="C217" s="74"/>
      <c r="D217" s="70"/>
      <c r="E217" s="70"/>
      <c r="F217" s="71"/>
      <c r="G217" s="72"/>
      <c r="H217" s="72"/>
      <c r="I217" s="210"/>
      <c r="J217" s="210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426"/>
      <c r="C218" s="161"/>
      <c r="D218" s="75"/>
      <c r="E218" s="75"/>
      <c r="F218" s="76"/>
      <c r="G218" s="77"/>
      <c r="H218" s="77"/>
      <c r="I218" s="211"/>
      <c r="J218" s="211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426"/>
      <c r="C219" s="161"/>
      <c r="D219" s="75"/>
      <c r="E219" s="75"/>
      <c r="F219" s="76"/>
      <c r="G219" s="77"/>
      <c r="H219" s="77"/>
      <c r="I219" s="211"/>
      <c r="J219" s="211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426"/>
      <c r="C220" s="161"/>
      <c r="D220" s="75"/>
      <c r="E220" s="75"/>
      <c r="F220" s="76"/>
      <c r="G220" s="77"/>
      <c r="H220" s="77"/>
      <c r="I220" s="211"/>
      <c r="J220" s="211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426"/>
      <c r="C221" s="161"/>
      <c r="D221" s="75"/>
      <c r="E221" s="75"/>
      <c r="F221" s="76"/>
      <c r="G221" s="77"/>
      <c r="H221" s="77"/>
      <c r="I221" s="211"/>
      <c r="J221" s="211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426"/>
      <c r="C222" s="161"/>
      <c r="D222" s="75"/>
      <c r="E222" s="75"/>
      <c r="F222" s="76"/>
      <c r="G222" s="77"/>
      <c r="H222" s="77"/>
      <c r="I222" s="211"/>
      <c r="J222" s="211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426"/>
      <c r="C223" s="161"/>
      <c r="D223" s="75"/>
      <c r="E223" s="75"/>
      <c r="F223" s="76"/>
      <c r="G223" s="77"/>
      <c r="H223" s="77"/>
      <c r="I223" s="211"/>
      <c r="J223" s="211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426"/>
      <c r="C224" s="161"/>
      <c r="D224" s="75"/>
      <c r="E224" s="75"/>
      <c r="F224" s="76"/>
      <c r="G224" s="77"/>
      <c r="H224" s="77"/>
      <c r="I224" s="211"/>
      <c r="J224" s="211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426"/>
      <c r="C225" s="161"/>
      <c r="D225" s="75"/>
      <c r="E225" s="75"/>
      <c r="F225" s="76"/>
      <c r="G225" s="77"/>
      <c r="H225" s="77"/>
      <c r="I225" s="211"/>
      <c r="J225" s="211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426"/>
      <c r="C226" s="161"/>
      <c r="D226" s="75"/>
      <c r="E226" s="75"/>
      <c r="F226" s="76"/>
      <c r="G226" s="77"/>
      <c r="H226" s="77"/>
      <c r="I226" s="211"/>
      <c r="J226" s="211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426"/>
      <c r="C227" s="161"/>
      <c r="D227" s="75"/>
      <c r="E227" s="75"/>
      <c r="F227" s="76"/>
      <c r="G227" s="77"/>
      <c r="H227" s="77"/>
      <c r="I227" s="211"/>
      <c r="J227" s="211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426"/>
      <c r="C228" s="161"/>
      <c r="D228" s="75"/>
      <c r="E228" s="75"/>
      <c r="F228" s="76"/>
      <c r="G228" s="77"/>
      <c r="H228" s="77"/>
      <c r="I228" s="211"/>
      <c r="J228" s="211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426"/>
      <c r="C229" s="161"/>
      <c r="D229" s="75"/>
      <c r="E229" s="75"/>
      <c r="F229" s="76"/>
      <c r="G229" s="77"/>
      <c r="H229" s="77"/>
      <c r="I229" s="211"/>
      <c r="J229" s="211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426"/>
      <c r="C230" s="161"/>
      <c r="D230" s="75"/>
      <c r="E230" s="75"/>
      <c r="F230" s="76"/>
      <c r="G230" s="77"/>
      <c r="H230" s="77"/>
      <c r="I230" s="211"/>
      <c r="J230" s="211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426"/>
      <c r="C231" s="161"/>
      <c r="D231" s="75"/>
      <c r="E231" s="75"/>
      <c r="F231" s="76"/>
      <c r="G231" s="77"/>
      <c r="H231" s="77"/>
      <c r="I231" s="211"/>
      <c r="J231" s="211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426"/>
      <c r="C232" s="161"/>
      <c r="D232" s="75"/>
      <c r="E232" s="75"/>
      <c r="F232" s="76"/>
      <c r="G232" s="77"/>
      <c r="H232" s="77"/>
      <c r="I232" s="211"/>
      <c r="J232" s="211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426"/>
      <c r="C233" s="161"/>
      <c r="D233" s="75"/>
      <c r="E233" s="75"/>
      <c r="F233" s="76"/>
      <c r="G233" s="77"/>
      <c r="H233" s="77"/>
      <c r="I233" s="211"/>
      <c r="J233" s="211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426"/>
      <c r="C234" s="161"/>
      <c r="D234" s="75"/>
      <c r="E234" s="75"/>
      <c r="F234" s="76"/>
      <c r="G234" s="77"/>
      <c r="H234" s="77"/>
      <c r="I234" s="211"/>
      <c r="J234" s="211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426"/>
      <c r="C235" s="161"/>
      <c r="D235" s="75"/>
      <c r="E235" s="75"/>
      <c r="F235" s="76"/>
      <c r="G235" s="77"/>
      <c r="H235" s="77"/>
      <c r="I235" s="211"/>
      <c r="J235" s="211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426"/>
      <c r="C236" s="161"/>
      <c r="D236" s="75"/>
      <c r="E236" s="75"/>
      <c r="F236" s="76"/>
      <c r="G236" s="77"/>
      <c r="H236" s="77"/>
      <c r="I236" s="211"/>
      <c r="J236" s="211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426"/>
      <c r="C237" s="161"/>
      <c r="D237" s="75"/>
      <c r="E237" s="75"/>
      <c r="F237" s="76"/>
      <c r="G237" s="77"/>
      <c r="H237" s="77"/>
      <c r="I237" s="211"/>
      <c r="J237" s="211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426"/>
      <c r="C238" s="161"/>
      <c r="D238" s="75"/>
      <c r="E238" s="75"/>
      <c r="F238" s="76"/>
      <c r="G238" s="77"/>
      <c r="H238" s="77"/>
      <c r="I238" s="211"/>
      <c r="J238" s="211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426"/>
      <c r="C239" s="161"/>
      <c r="D239" s="75"/>
      <c r="E239" s="75"/>
      <c r="F239" s="76"/>
      <c r="G239" s="77"/>
      <c r="H239" s="77"/>
      <c r="I239" s="211"/>
      <c r="J239" s="211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426"/>
      <c r="C240" s="161"/>
      <c r="D240" s="75"/>
      <c r="E240" s="75"/>
      <c r="F240" s="76"/>
      <c r="G240" s="77"/>
      <c r="H240" s="77"/>
      <c r="I240" s="211"/>
      <c r="J240" s="211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426"/>
      <c r="C241" s="161"/>
      <c r="D241" s="75"/>
      <c r="E241" s="75"/>
      <c r="F241" s="76"/>
      <c r="G241" s="77"/>
      <c r="H241" s="77"/>
      <c r="I241" s="211"/>
      <c r="J241" s="211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426"/>
      <c r="C242" s="161"/>
      <c r="D242" s="75"/>
      <c r="E242" s="75"/>
      <c r="F242" s="76"/>
      <c r="G242" s="77"/>
      <c r="H242" s="77"/>
      <c r="I242" s="211"/>
      <c r="J242" s="211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426"/>
      <c r="C243" s="161"/>
      <c r="D243" s="75"/>
      <c r="E243" s="75"/>
      <c r="F243" s="76"/>
      <c r="G243" s="77"/>
      <c r="H243" s="77"/>
      <c r="I243" s="211"/>
      <c r="J243" s="211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426"/>
      <c r="C244" s="161"/>
      <c r="D244" s="75"/>
      <c r="E244" s="75"/>
      <c r="F244" s="76"/>
      <c r="G244" s="77"/>
      <c r="H244" s="77"/>
      <c r="I244" s="211"/>
      <c r="J244" s="211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426"/>
      <c r="C245" s="161"/>
      <c r="D245" s="75"/>
      <c r="E245" s="75"/>
      <c r="F245" s="76"/>
      <c r="G245" s="77"/>
      <c r="H245" s="77"/>
      <c r="I245" s="211"/>
      <c r="J245" s="211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426"/>
      <c r="C246" s="161"/>
      <c r="D246" s="75"/>
      <c r="E246" s="75"/>
      <c r="F246" s="76"/>
      <c r="G246" s="77"/>
      <c r="H246" s="77"/>
      <c r="I246" s="211"/>
      <c r="J246" s="211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426"/>
      <c r="C247" s="161"/>
      <c r="D247" s="75"/>
      <c r="E247" s="75"/>
      <c r="F247" s="76"/>
      <c r="G247" s="77"/>
      <c r="H247" s="77"/>
      <c r="I247" s="211"/>
      <c r="J247" s="211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426"/>
      <c r="C248" s="161"/>
      <c r="D248" s="75"/>
      <c r="E248" s="75"/>
      <c r="F248" s="76"/>
      <c r="G248" s="77"/>
      <c r="H248" s="77"/>
      <c r="I248" s="211"/>
      <c r="J248" s="211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426"/>
      <c r="C249" s="161"/>
      <c r="D249" s="75"/>
      <c r="E249" s="75"/>
      <c r="F249" s="76"/>
      <c r="G249" s="77"/>
      <c r="H249" s="77"/>
      <c r="I249" s="211"/>
      <c r="J249" s="211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426"/>
      <c r="C250" s="161"/>
      <c r="D250" s="75"/>
      <c r="E250" s="75"/>
      <c r="F250" s="76"/>
      <c r="G250" s="77"/>
      <c r="H250" s="77"/>
      <c r="I250" s="211"/>
      <c r="J250" s="211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426"/>
      <c r="C251" s="161"/>
      <c r="D251" s="75"/>
      <c r="E251" s="75"/>
      <c r="F251" s="76"/>
      <c r="G251" s="77"/>
      <c r="H251" s="77"/>
      <c r="I251" s="211"/>
      <c r="J251" s="211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426"/>
      <c r="C252" s="161"/>
      <c r="D252" s="75"/>
      <c r="E252" s="75"/>
      <c r="F252" s="76"/>
      <c r="G252" s="77"/>
      <c r="H252" s="77"/>
      <c r="I252" s="211"/>
      <c r="J252" s="211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426"/>
      <c r="C253" s="161"/>
      <c r="D253" s="75"/>
      <c r="E253" s="75"/>
      <c r="F253" s="76"/>
      <c r="G253" s="77"/>
      <c r="H253" s="77"/>
      <c r="I253" s="211"/>
      <c r="J253" s="211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426"/>
      <c r="C254" s="161"/>
      <c r="D254" s="75"/>
      <c r="E254" s="75"/>
      <c r="F254" s="76"/>
      <c r="G254" s="77"/>
      <c r="H254" s="77"/>
      <c r="I254" s="211"/>
      <c r="J254" s="211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426"/>
      <c r="C255" s="161"/>
      <c r="D255" s="75"/>
      <c r="E255" s="75"/>
      <c r="F255" s="76"/>
      <c r="G255" s="77"/>
      <c r="H255" s="77"/>
      <c r="I255" s="211"/>
      <c r="J255" s="211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426"/>
      <c r="C256" s="161"/>
      <c r="D256" s="75"/>
      <c r="E256" s="75"/>
      <c r="F256" s="76"/>
      <c r="G256" s="77"/>
      <c r="H256" s="77"/>
      <c r="I256" s="211"/>
      <c r="J256" s="211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426"/>
      <c r="C257" s="161"/>
      <c r="D257" s="75"/>
      <c r="E257" s="75"/>
      <c r="F257" s="76"/>
      <c r="G257" s="77"/>
      <c r="H257" s="77"/>
      <c r="I257" s="211"/>
      <c r="J257" s="211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426"/>
      <c r="C258" s="161"/>
      <c r="D258" s="75"/>
      <c r="E258" s="75"/>
      <c r="F258" s="76"/>
      <c r="G258" s="77"/>
      <c r="H258" s="77"/>
      <c r="I258" s="211"/>
      <c r="J258" s="211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426"/>
      <c r="C259" s="161"/>
      <c r="D259" s="75"/>
      <c r="E259" s="75"/>
      <c r="F259" s="76"/>
      <c r="G259" s="77"/>
      <c r="H259" s="77"/>
      <c r="I259" s="211"/>
      <c r="J259" s="211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426"/>
      <c r="C260" s="161"/>
      <c r="D260" s="75"/>
      <c r="E260" s="75"/>
      <c r="F260" s="76"/>
      <c r="G260" s="77"/>
      <c r="H260" s="77"/>
      <c r="I260" s="211"/>
      <c r="J260" s="211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426"/>
      <c r="C261" s="161"/>
      <c r="D261" s="75"/>
      <c r="E261" s="75"/>
      <c r="F261" s="76"/>
      <c r="G261" s="77"/>
      <c r="H261" s="77"/>
      <c r="I261" s="211"/>
      <c r="J261" s="211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426"/>
      <c r="C262" s="161"/>
      <c r="D262" s="75"/>
      <c r="E262" s="75"/>
      <c r="F262" s="76"/>
      <c r="G262" s="77"/>
      <c r="H262" s="77"/>
      <c r="I262" s="211"/>
      <c r="J262" s="211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426"/>
      <c r="C263" s="161"/>
      <c r="D263" s="75"/>
      <c r="E263" s="75"/>
      <c r="F263" s="76"/>
      <c r="G263" s="77"/>
      <c r="H263" s="77"/>
      <c r="I263" s="211"/>
      <c r="J263" s="211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426"/>
      <c r="C264" s="161"/>
      <c r="D264" s="75"/>
      <c r="E264" s="75"/>
      <c r="F264" s="76"/>
      <c r="G264" s="77"/>
      <c r="H264" s="77"/>
      <c r="I264" s="211"/>
      <c r="J264" s="211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426"/>
      <c r="C265" s="161"/>
      <c r="D265" s="75"/>
      <c r="E265" s="75"/>
      <c r="F265" s="76"/>
      <c r="G265" s="77"/>
      <c r="H265" s="77"/>
      <c r="I265" s="211"/>
      <c r="J265" s="211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426"/>
      <c r="C266" s="161"/>
      <c r="D266" s="75"/>
      <c r="E266" s="75"/>
      <c r="F266" s="76"/>
      <c r="G266" s="77"/>
      <c r="H266" s="77"/>
      <c r="I266" s="211"/>
      <c r="J266" s="211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426"/>
      <c r="C267" s="161"/>
      <c r="D267" s="75"/>
      <c r="E267" s="75"/>
      <c r="F267" s="76"/>
      <c r="G267" s="77"/>
      <c r="H267" s="77"/>
      <c r="I267" s="211"/>
      <c r="J267" s="211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426"/>
      <c r="C268" s="161"/>
      <c r="D268" s="75"/>
      <c r="E268" s="75"/>
      <c r="F268" s="76"/>
      <c r="G268" s="77"/>
      <c r="H268" s="77"/>
      <c r="I268" s="211"/>
      <c r="J268" s="211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426"/>
      <c r="C269" s="161"/>
      <c r="D269" s="75"/>
      <c r="E269" s="75"/>
      <c r="F269" s="76"/>
      <c r="G269" s="77"/>
      <c r="H269" s="77"/>
      <c r="I269" s="211"/>
      <c r="J269" s="211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426"/>
      <c r="C270" s="161"/>
      <c r="D270" s="75"/>
      <c r="E270" s="75"/>
      <c r="F270" s="76"/>
      <c r="G270" s="77"/>
      <c r="H270" s="77"/>
      <c r="I270" s="211"/>
      <c r="J270" s="211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426"/>
      <c r="C271" s="161"/>
      <c r="D271" s="75"/>
      <c r="E271" s="75"/>
      <c r="F271" s="76"/>
      <c r="G271" s="77"/>
      <c r="H271" s="77"/>
      <c r="I271" s="211"/>
      <c r="J271" s="211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426"/>
      <c r="C272" s="161"/>
      <c r="D272" s="75"/>
      <c r="E272" s="75"/>
      <c r="F272" s="76"/>
      <c r="G272" s="77"/>
      <c r="H272" s="77"/>
      <c r="I272" s="211"/>
      <c r="J272" s="211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426"/>
      <c r="C273" s="161"/>
      <c r="D273" s="75"/>
      <c r="E273" s="75"/>
      <c r="F273" s="76"/>
      <c r="G273" s="77"/>
      <c r="H273" s="77"/>
      <c r="I273" s="211"/>
      <c r="J273" s="211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426"/>
      <c r="C274" s="161"/>
      <c r="D274" s="75"/>
      <c r="E274" s="75"/>
      <c r="F274" s="76"/>
      <c r="G274" s="77"/>
      <c r="H274" s="77"/>
      <c r="I274" s="211"/>
      <c r="J274" s="211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426"/>
      <c r="C275" s="161"/>
      <c r="D275" s="75"/>
      <c r="E275" s="75"/>
      <c r="F275" s="76"/>
      <c r="G275" s="77"/>
      <c r="H275" s="77"/>
      <c r="I275" s="211"/>
      <c r="J275" s="211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426"/>
      <c r="C276" s="161"/>
      <c r="D276" s="75"/>
      <c r="E276" s="75"/>
      <c r="F276" s="76"/>
      <c r="G276" s="77"/>
      <c r="H276" s="77"/>
      <c r="I276" s="211"/>
      <c r="J276" s="211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426"/>
      <c r="C277" s="161"/>
      <c r="D277" s="75"/>
      <c r="E277" s="75"/>
      <c r="F277" s="76"/>
      <c r="G277" s="77"/>
      <c r="H277" s="77"/>
      <c r="I277" s="211"/>
      <c r="J277" s="211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426"/>
      <c r="C278" s="161"/>
      <c r="D278" s="75"/>
      <c r="E278" s="75"/>
      <c r="F278" s="76"/>
      <c r="G278" s="77"/>
      <c r="H278" s="77"/>
      <c r="I278" s="211"/>
      <c r="J278" s="211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426"/>
      <c r="C279" s="161"/>
      <c r="D279" s="75"/>
      <c r="E279" s="75"/>
      <c r="F279" s="76"/>
      <c r="G279" s="77"/>
      <c r="H279" s="77"/>
      <c r="I279" s="211"/>
      <c r="J279" s="211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426"/>
      <c r="C280" s="161"/>
      <c r="D280" s="75"/>
      <c r="E280" s="75"/>
      <c r="F280" s="76"/>
      <c r="G280" s="77"/>
      <c r="H280" s="77"/>
      <c r="I280" s="211"/>
      <c r="J280" s="211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426"/>
      <c r="C281" s="161"/>
      <c r="D281" s="75"/>
      <c r="E281" s="75"/>
      <c r="F281" s="76"/>
      <c r="G281" s="77"/>
      <c r="H281" s="77"/>
      <c r="I281" s="211"/>
      <c r="J281" s="211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426"/>
      <c r="C282" s="161"/>
      <c r="D282" s="75"/>
      <c r="E282" s="75"/>
      <c r="F282" s="76"/>
      <c r="G282" s="77"/>
      <c r="H282" s="77"/>
      <c r="I282" s="211"/>
      <c r="J282" s="211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426"/>
      <c r="C283" s="161"/>
      <c r="D283" s="75"/>
      <c r="E283" s="75"/>
      <c r="F283" s="76"/>
      <c r="G283" s="77"/>
      <c r="H283" s="77"/>
      <c r="I283" s="211"/>
      <c r="J283" s="211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426"/>
      <c r="C284" s="161"/>
      <c r="D284" s="75"/>
      <c r="E284" s="75"/>
      <c r="F284" s="76"/>
      <c r="G284" s="77"/>
      <c r="H284" s="77"/>
      <c r="I284" s="211"/>
      <c r="J284" s="211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426"/>
      <c r="C285" s="161"/>
      <c r="D285" s="75"/>
      <c r="E285" s="75"/>
      <c r="F285" s="76"/>
      <c r="G285" s="77"/>
      <c r="H285" s="77"/>
      <c r="I285" s="211"/>
      <c r="J285" s="211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426"/>
      <c r="C286" s="161"/>
      <c r="D286" s="75"/>
      <c r="E286" s="75"/>
      <c r="F286" s="76"/>
      <c r="G286" s="77"/>
      <c r="H286" s="77"/>
      <c r="I286" s="211"/>
      <c r="J286" s="211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426"/>
      <c r="C287" s="161"/>
      <c r="D287" s="75"/>
      <c r="E287" s="75"/>
      <c r="F287" s="76"/>
      <c r="G287" s="77"/>
      <c r="H287" s="77"/>
      <c r="I287" s="211"/>
      <c r="J287" s="211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426"/>
      <c r="C288" s="161"/>
      <c r="D288" s="75"/>
      <c r="E288" s="75"/>
      <c r="F288" s="76"/>
      <c r="G288" s="77"/>
      <c r="H288" s="77"/>
      <c r="I288" s="211"/>
      <c r="J288" s="211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426"/>
      <c r="C289" s="161"/>
      <c r="D289" s="75"/>
      <c r="E289" s="75"/>
      <c r="F289" s="76"/>
      <c r="G289" s="77"/>
      <c r="H289" s="77"/>
      <c r="I289" s="211"/>
      <c r="J289" s="211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89"/>
      <c r="G290" s="189"/>
      <c r="H290" s="189"/>
      <c r="I290" s="189"/>
      <c r="J290" s="189"/>
      <c r="K290" s="189"/>
      <c r="L290" s="59"/>
      <c r="M290" s="59"/>
      <c r="N290" s="189"/>
      <c r="O290" s="59"/>
      <c r="P290" s="59"/>
      <c r="Q290" s="189"/>
    </row>
    <row r="291" spans="1:17">
      <c r="A291" s="59"/>
      <c r="B291" s="59"/>
      <c r="C291" s="73"/>
      <c r="D291" s="59"/>
      <c r="E291" s="59"/>
      <c r="F291" s="189"/>
      <c r="G291" s="189"/>
      <c r="H291" s="189"/>
      <c r="I291" s="189"/>
      <c r="J291" s="189"/>
      <c r="K291" s="189"/>
      <c r="L291" s="59"/>
      <c r="M291" s="59"/>
      <c r="N291" s="189"/>
      <c r="O291" s="59"/>
      <c r="P291" s="59"/>
      <c r="Q291" s="189"/>
    </row>
    <row r="292" spans="1:17">
      <c r="A292" s="59"/>
      <c r="B292" s="59"/>
      <c r="C292" s="73"/>
      <c r="D292" s="59"/>
      <c r="E292" s="59"/>
      <c r="F292" s="189"/>
      <c r="G292" s="189"/>
      <c r="H292" s="189"/>
      <c r="I292" s="189"/>
      <c r="J292" s="189"/>
      <c r="K292" s="189"/>
      <c r="L292" s="59"/>
      <c r="M292" s="59"/>
      <c r="N292" s="189"/>
      <c r="O292" s="59"/>
      <c r="P292" s="59"/>
      <c r="Q292" s="189"/>
    </row>
    <row r="293" spans="1:17">
      <c r="A293" s="59"/>
      <c r="B293" s="59"/>
      <c r="C293" s="73"/>
      <c r="D293" s="59"/>
      <c r="E293" s="59"/>
      <c r="F293" s="189"/>
      <c r="G293" s="189"/>
      <c r="H293" s="189"/>
      <c r="I293" s="189"/>
      <c r="J293" s="189"/>
      <c r="K293" s="189"/>
      <c r="L293" s="59"/>
      <c r="M293" s="59"/>
      <c r="N293" s="189"/>
      <c r="O293" s="59"/>
      <c r="P293" s="59"/>
      <c r="Q293" s="189"/>
    </row>
    <row r="294" spans="1:17">
      <c r="A294" s="59"/>
      <c r="B294" s="59"/>
      <c r="C294" s="73"/>
      <c r="D294" s="59"/>
      <c r="E294" s="59"/>
      <c r="F294" s="189"/>
      <c r="G294" s="189"/>
      <c r="H294" s="189"/>
      <c r="I294" s="189"/>
      <c r="J294" s="189"/>
      <c r="K294" s="189"/>
      <c r="L294" s="59"/>
      <c r="M294" s="59"/>
      <c r="N294" s="189"/>
      <c r="O294" s="59"/>
      <c r="P294" s="59"/>
      <c r="Q294" s="189"/>
    </row>
    <row r="295" spans="1:17">
      <c r="A295" s="59"/>
      <c r="B295" s="59"/>
      <c r="C295" s="73"/>
      <c r="D295" s="59"/>
      <c r="E295" s="59"/>
      <c r="F295" s="189"/>
      <c r="G295" s="189"/>
      <c r="H295" s="189"/>
      <c r="I295" s="189"/>
      <c r="J295" s="189"/>
      <c r="K295" s="189"/>
      <c r="L295" s="59"/>
      <c r="M295" s="59"/>
      <c r="N295" s="189"/>
      <c r="O295" s="59"/>
      <c r="P295" s="59"/>
      <c r="Q295" s="189"/>
    </row>
  </sheetData>
  <mergeCells count="62"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  <mergeCell ref="B151:Q151"/>
    <mergeCell ref="B152:Q152"/>
    <mergeCell ref="L153:N153"/>
    <mergeCell ref="O153:Q153"/>
    <mergeCell ref="B156:B158"/>
    <mergeCell ref="B104:Q104"/>
    <mergeCell ref="D105:F105"/>
    <mergeCell ref="G105:H105"/>
    <mergeCell ref="I105:K105"/>
    <mergeCell ref="L105:N105"/>
    <mergeCell ref="O105:Q105"/>
    <mergeCell ref="B87:B90"/>
    <mergeCell ref="B91:B93"/>
    <mergeCell ref="B94:B100"/>
    <mergeCell ref="B102:Q102"/>
    <mergeCell ref="B103:Q103"/>
    <mergeCell ref="G55:H55"/>
    <mergeCell ref="L55:N55"/>
    <mergeCell ref="O55:Q55"/>
    <mergeCell ref="B74:B86"/>
    <mergeCell ref="B58:B62"/>
    <mergeCell ref="D5:F5"/>
    <mergeCell ref="I55:K55"/>
    <mergeCell ref="B52:Q52"/>
    <mergeCell ref="B2:Q2"/>
    <mergeCell ref="B4:Q4"/>
    <mergeCell ref="B3:Q3"/>
    <mergeCell ref="G5:H5"/>
    <mergeCell ref="I5:K5"/>
    <mergeCell ref="L5:N5"/>
    <mergeCell ref="O5:Q5"/>
    <mergeCell ref="B18:B19"/>
    <mergeCell ref="B20:B23"/>
    <mergeCell ref="B24:B36"/>
    <mergeCell ref="B37:B40"/>
    <mergeCell ref="B41:B43"/>
    <mergeCell ref="B53:Q53"/>
    <mergeCell ref="B8:B12"/>
    <mergeCell ref="B137:B140"/>
    <mergeCell ref="B141:B143"/>
    <mergeCell ref="B144:B150"/>
    <mergeCell ref="B113:B116"/>
    <mergeCell ref="B118:B119"/>
    <mergeCell ref="B120:B123"/>
    <mergeCell ref="B124:B136"/>
    <mergeCell ref="B108:B112"/>
    <mergeCell ref="B13:B16"/>
    <mergeCell ref="B63:B66"/>
    <mergeCell ref="B68:B69"/>
    <mergeCell ref="B70:B73"/>
    <mergeCell ref="B54:Q54"/>
    <mergeCell ref="B44:B50"/>
    <mergeCell ref="D55:F55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{0C835103-CD92-4596-811B-B89D6199A59B}</x14:id>
        </ext>
      </extLst>
    </cfRule>
  </conditionalFormatting>
  <conditionalFormatting sqref="D218">
    <cfRule type="cellIs" dxfId="90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{13AB216C-8D03-4C72-830E-C90E4CBBB961}</x14:id>
        </ext>
      </extLst>
    </cfRule>
  </conditionalFormatting>
  <conditionalFormatting sqref="D7:Q51">
    <cfRule type="cellIs" dxfId="89" priority="3" operator="lessThan">
      <formula>0</formula>
    </cfRule>
  </conditionalFormatting>
  <conditionalFormatting sqref="D57:Q101">
    <cfRule type="cellIs" dxfId="88" priority="2" operator="lessThan">
      <formula>0</formula>
    </cfRule>
  </conditionalFormatting>
  <conditionalFormatting sqref="D107:Q150">
    <cfRule type="cellIs" dxfId="87" priority="1" operator="lessThan">
      <formula>0</formula>
    </cfRule>
  </conditionalFormatting>
  <conditionalFormatting sqref="D155:Q289">
    <cfRule type="cellIs" dxfId="86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C835103-CD92-4596-811B-B89D6199A59B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13AB216C-8D03-4C72-830E-C90E4CBBB96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3">
    <tabColor rgb="FF3F9C35"/>
    <pageSetUpPr fitToPage="1"/>
  </sheetPr>
  <dimension ref="A2:Q295"/>
  <sheetViews>
    <sheetView showGridLines="0" zoomScale="80" zoomScaleNormal="80" workbookViewId="0">
      <selection activeCell="V19" sqref="V19"/>
    </sheetView>
  </sheetViews>
  <sheetFormatPr defaultColWidth="9.21875" defaultRowHeight="14.4"/>
  <cols>
    <col min="1" max="1" width="9.21875" style="1"/>
    <col min="2" max="2" width="14.5546875" style="1" bestFit="1" customWidth="1"/>
    <col min="3" max="3" width="53.6640625" style="157" customWidth="1"/>
    <col min="4" max="4" width="13.77734375" style="1" bestFit="1" customWidth="1"/>
    <col min="5" max="5" width="14.21875" style="1" bestFit="1" customWidth="1"/>
    <col min="6" max="6" width="11.5546875" style="156" bestFit="1" customWidth="1"/>
    <col min="7" max="7" width="8.6640625" style="156" bestFit="1" customWidth="1"/>
    <col min="8" max="8" width="9.6640625" style="156" bestFit="1" customWidth="1"/>
    <col min="9" max="9" width="8.6640625" style="156" bestFit="1" customWidth="1"/>
    <col min="10" max="10" width="9.6640625" style="156" bestFit="1" customWidth="1"/>
    <col min="11" max="11" width="11.5546875" style="156" bestFit="1" customWidth="1"/>
    <col min="12" max="12" width="16.33203125" style="1" bestFit="1" customWidth="1"/>
    <col min="13" max="13" width="14.44140625" style="1" bestFit="1" customWidth="1"/>
    <col min="14" max="14" width="11.5546875" style="156" bestFit="1" customWidth="1"/>
    <col min="15" max="15" width="16.33203125" style="1" bestFit="1" customWidth="1"/>
    <col min="16" max="16" width="14.44140625" style="1" bestFit="1" customWidth="1"/>
    <col min="17" max="17" width="11.5546875" style="156" bestFit="1" customWidth="1"/>
    <col min="18" max="16384" width="9.21875" style="1"/>
  </cols>
  <sheetData>
    <row r="2" spans="2:17" ht="23.4">
      <c r="B2" s="412" t="s">
        <v>129</v>
      </c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</row>
    <row r="3" spans="2:17">
      <c r="B3" s="413" t="s">
        <v>18</v>
      </c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3"/>
      <c r="Q3" s="413"/>
    </row>
    <row r="4" spans="2:17" ht="15" thickBot="1">
      <c r="B4" s="414" t="str">
        <f>'HOME PAGE'!H5</f>
        <v>4 WEEKS  ENDING 06-15-2025</v>
      </c>
      <c r="C4" s="414"/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  <c r="O4" s="414"/>
      <c r="P4" s="414"/>
      <c r="Q4" s="414"/>
    </row>
    <row r="5" spans="2:17">
      <c r="D5" s="419" t="s">
        <v>58</v>
      </c>
      <c r="E5" s="417"/>
      <c r="F5" s="420"/>
      <c r="G5" s="416" t="s">
        <v>20</v>
      </c>
      <c r="H5" s="418"/>
      <c r="I5" s="419" t="s">
        <v>21</v>
      </c>
      <c r="J5" s="417"/>
      <c r="K5" s="420"/>
      <c r="L5" s="416" t="s">
        <v>22</v>
      </c>
      <c r="M5" s="417"/>
      <c r="N5" s="418"/>
      <c r="O5" s="419" t="s">
        <v>23</v>
      </c>
      <c r="P5" s="417"/>
      <c r="Q5" s="420"/>
    </row>
    <row r="6" spans="2:17" s="14" customFormat="1" ht="29.4" thickBot="1">
      <c r="C6" s="158"/>
      <c r="D6" s="85" t="s">
        <v>19</v>
      </c>
      <c r="E6" s="86" t="s">
        <v>25</v>
      </c>
      <c r="F6" s="17" t="s">
        <v>26</v>
      </c>
      <c r="G6" s="18" t="s">
        <v>19</v>
      </c>
      <c r="H6" s="58" t="s">
        <v>25</v>
      </c>
      <c r="I6" s="15" t="s">
        <v>19</v>
      </c>
      <c r="J6" s="16" t="s">
        <v>25</v>
      </c>
      <c r="K6" s="17" t="s">
        <v>26</v>
      </c>
      <c r="L6" s="18" t="s">
        <v>19</v>
      </c>
      <c r="M6" s="16" t="s">
        <v>25</v>
      </c>
      <c r="N6" s="58" t="s">
        <v>26</v>
      </c>
      <c r="O6" s="15" t="s">
        <v>19</v>
      </c>
      <c r="P6" s="16" t="s">
        <v>25</v>
      </c>
      <c r="Q6" s="17" t="s">
        <v>26</v>
      </c>
    </row>
    <row r="7" spans="2:17" ht="15" thickBot="1">
      <c r="C7" s="340" t="s">
        <v>11</v>
      </c>
      <c r="D7" s="331">
        <f>'Segment Data'!D75</f>
        <v>153619572.04606116</v>
      </c>
      <c r="E7" s="332">
        <f>'Segment Data'!E75</f>
        <v>16581616.462430328</v>
      </c>
      <c r="F7" s="333">
        <f>'Segment Data'!F75</f>
        <v>0.12100017394313055</v>
      </c>
      <c r="G7" s="334">
        <f>'Segment Data'!G75</f>
        <v>99.956140165809913</v>
      </c>
      <c r="H7" s="335">
        <f>'Segment Data'!H75</f>
        <v>1.6928421727044451E-2</v>
      </c>
      <c r="I7" s="336">
        <f>'Segment Data'!I75</f>
        <v>2.5632225630620589</v>
      </c>
      <c r="J7" s="337">
        <f>'Segment Data'!J75</f>
        <v>0.12498392634387967</v>
      </c>
      <c r="K7" s="333">
        <f>'Segment Data'!K75</f>
        <v>5.1259923643940594E-2</v>
      </c>
      <c r="L7" s="338">
        <f>'Segment Data'!L75</f>
        <v>393761153.19640148</v>
      </c>
      <c r="M7" s="339">
        <f>'Segment Data'!M75</f>
        <v>59629915.195523024</v>
      </c>
      <c r="N7" s="333">
        <f>'Segment Data'!N75</f>
        <v>0.17846255726429941</v>
      </c>
      <c r="O7" s="331">
        <f>'Segment Data'!O75</f>
        <v>114281961.90406626</v>
      </c>
      <c r="P7" s="332">
        <f>'Segment Data'!P75</f>
        <v>11263597.33518827</v>
      </c>
      <c r="Q7" s="333">
        <f>'Segment Data'!Q75</f>
        <v>0.10933581970870289</v>
      </c>
    </row>
    <row r="8" spans="2:17">
      <c r="B8" s="428" t="s">
        <v>54</v>
      </c>
      <c r="C8" s="163" t="s">
        <v>138</v>
      </c>
      <c r="D8" s="88">
        <f>'Segment Data'!D76</f>
        <v>2851813.0548229637</v>
      </c>
      <c r="E8" s="87">
        <f>'Segment Data'!E76</f>
        <v>1479574.2900369118</v>
      </c>
      <c r="F8" s="89">
        <f>'Segment Data'!F76</f>
        <v>1.0782192778729691</v>
      </c>
      <c r="G8" s="106">
        <f>'Segment Data'!G76</f>
        <v>1.8555983566280194</v>
      </c>
      <c r="H8" s="92">
        <f>'Segment Data'!H76</f>
        <v>0.85485035295761613</v>
      </c>
      <c r="I8" s="191">
        <f>'Segment Data'!I76</f>
        <v>3.4449901666743541</v>
      </c>
      <c r="J8" s="192">
        <f>'Segment Data'!J76</f>
        <v>-0.86534876998746579</v>
      </c>
      <c r="K8" s="89">
        <f>'Segment Data'!K76</f>
        <v>-0.20076118901629644</v>
      </c>
      <c r="L8" s="90">
        <f>'Segment Data'!L76</f>
        <v>9824467.9310586601</v>
      </c>
      <c r="M8" s="91">
        <f>'Segment Data'!M76</f>
        <v>3909653.7528046202</v>
      </c>
      <c r="N8" s="89">
        <f>'Segment Data'!N76</f>
        <v>0.66099350461060269</v>
      </c>
      <c r="O8" s="88">
        <f>'Segment Data'!O76</f>
        <v>3478049.6619496346</v>
      </c>
      <c r="P8" s="87">
        <f>'Segment Data'!P76</f>
        <v>827750.06627522781</v>
      </c>
      <c r="Q8" s="89">
        <f>'Segment Data'!Q76</f>
        <v>0.31232320588442564</v>
      </c>
    </row>
    <row r="9" spans="2:17">
      <c r="B9" s="429"/>
      <c r="C9" s="163" t="s">
        <v>142</v>
      </c>
      <c r="D9" s="88">
        <f>'Segment Data'!D77</f>
        <v>2001479.0936950226</v>
      </c>
      <c r="E9" s="87">
        <f>'Segment Data'!E77</f>
        <v>269309.14563350915</v>
      </c>
      <c r="F9" s="89">
        <f>'Segment Data'!F77</f>
        <v>0.15547501325426835</v>
      </c>
      <c r="G9" s="106">
        <f>'Segment Data'!G77</f>
        <v>1.3023088279944697</v>
      </c>
      <c r="H9" s="92">
        <f>'Segment Data'!H77</f>
        <v>3.9069760549312882E-2</v>
      </c>
      <c r="I9" s="191">
        <f>'Segment Data'!I77</f>
        <v>3.6886919597144208</v>
      </c>
      <c r="J9" s="192">
        <f>'Segment Data'!J77</f>
        <v>-2.4078009369654652E-2</v>
      </c>
      <c r="K9" s="89">
        <f>'Segment Data'!K77</f>
        <v>-6.4851874934752814E-3</v>
      </c>
      <c r="L9" s="90">
        <f>'Segment Data'!L77</f>
        <v>7382839.840449336</v>
      </c>
      <c r="M9" s="91">
        <f>'Segment Data'!M77</f>
        <v>951691.2759366259</v>
      </c>
      <c r="N9" s="89">
        <f>'Segment Data'!N77</f>
        <v>0.1479815411492886</v>
      </c>
      <c r="O9" s="88">
        <f>'Segment Data'!O77</f>
        <v>2330997.0791740417</v>
      </c>
      <c r="P9" s="87">
        <f>'Segment Data'!P77</f>
        <v>337819.74228958692</v>
      </c>
      <c r="Q9" s="89">
        <f>'Segment Data'!Q77</f>
        <v>0.16948805108211526</v>
      </c>
    </row>
    <row r="10" spans="2:17">
      <c r="B10" s="429"/>
      <c r="C10" s="163" t="s">
        <v>139</v>
      </c>
      <c r="D10" s="88">
        <f>'Segment Data'!D78</f>
        <v>71220299.599676669</v>
      </c>
      <c r="E10" s="87">
        <f>'Segment Data'!E78</f>
        <v>9463779.2109071538</v>
      </c>
      <c r="F10" s="89">
        <f>'Segment Data'!F78</f>
        <v>0.15324340088027613</v>
      </c>
      <c r="G10" s="106">
        <f>'Segment Data'!G78</f>
        <v>46.341141005794043</v>
      </c>
      <c r="H10" s="92">
        <f>'Segment Data'!H78</f>
        <v>1.3032685315184622</v>
      </c>
      <c r="I10" s="191">
        <f>'Segment Data'!I78</f>
        <v>2.7578337327853575</v>
      </c>
      <c r="J10" s="192">
        <f>'Segment Data'!J78</f>
        <v>0.1050706869022604</v>
      </c>
      <c r="K10" s="89">
        <f>'Segment Data'!K78</f>
        <v>3.9608018162542925E-2</v>
      </c>
      <c r="L10" s="90">
        <f>'Segment Data'!L78</f>
        <v>196413744.69506779</v>
      </c>
      <c r="M10" s="91">
        <f>'Segment Data'!M78</f>
        <v>32588329.565413982</v>
      </c>
      <c r="N10" s="89">
        <f>'Segment Data'!N78</f>
        <v>0.19892108644817474</v>
      </c>
      <c r="O10" s="88">
        <f>'Segment Data'!O78</f>
        <v>58033604.290961683</v>
      </c>
      <c r="P10" s="87">
        <f>'Segment Data'!P78</f>
        <v>7028540.0837701932</v>
      </c>
      <c r="Q10" s="89">
        <f>'Segment Data'!Q78</f>
        <v>0.13780082807501298</v>
      </c>
    </row>
    <row r="11" spans="2:17">
      <c r="B11" s="429"/>
      <c r="C11" s="163" t="s">
        <v>141</v>
      </c>
      <c r="D11" s="88">
        <f>'Segment Data'!D79</f>
        <v>370170.00021249929</v>
      </c>
      <c r="E11" s="87">
        <f>'Segment Data'!E79</f>
        <v>132553.04940180411</v>
      </c>
      <c r="F11" s="89">
        <f>'Segment Data'!F79</f>
        <v>0.55784340700258606</v>
      </c>
      <c r="G11" s="106">
        <f>'Segment Data'!G79</f>
        <v>0.24085970253402469</v>
      </c>
      <c r="H11" s="92">
        <f>'Segment Data'!H79</f>
        <v>6.757011528123591E-2</v>
      </c>
      <c r="I11" s="191">
        <f>'Segment Data'!I79</f>
        <v>4.9050150477475274</v>
      </c>
      <c r="J11" s="192">
        <f>'Segment Data'!J79</f>
        <v>0.63855147527180467</v>
      </c>
      <c r="K11" s="89">
        <f>'Segment Data'!K79</f>
        <v>0.14966762622592114</v>
      </c>
      <c r="L11" s="90">
        <f>'Segment Data'!L79</f>
        <v>1815689.4212670145</v>
      </c>
      <c r="M11" s="91">
        <f>'Segment Data'!M79</f>
        <v>801905.35643042775</v>
      </c>
      <c r="N11" s="89">
        <f>'Segment Data'!N79</f>
        <v>0.7910021317603646</v>
      </c>
      <c r="O11" s="88">
        <f>'Segment Data'!O79</f>
        <v>549434.6097702384</v>
      </c>
      <c r="P11" s="87">
        <f>'Segment Data'!P79</f>
        <v>173434.13320821431</v>
      </c>
      <c r="Q11" s="89">
        <f>'Segment Data'!Q79</f>
        <v>0.46126040794952305</v>
      </c>
    </row>
    <row r="12" spans="2:17" ht="15" thickBot="1">
      <c r="B12" s="430"/>
      <c r="C12" s="163" t="s">
        <v>140</v>
      </c>
      <c r="D12" s="155">
        <f>'Segment Data'!D80</f>
        <v>77175810.297675595</v>
      </c>
      <c r="E12" s="149">
        <f>'Segment Data'!E80</f>
        <v>5236400.7664508224</v>
      </c>
      <c r="F12" s="151">
        <f>'Segment Data'!F80</f>
        <v>7.2789042898357414E-2</v>
      </c>
      <c r="G12" s="152">
        <f>'Segment Data'!G80</f>
        <v>50.216232272873405</v>
      </c>
      <c r="H12" s="153">
        <f>'Segment Data'!H80</f>
        <v>-2.247830338581366</v>
      </c>
      <c r="I12" s="193">
        <f>'Segment Data'!I80</f>
        <v>2.3106257079872807</v>
      </c>
      <c r="J12" s="194">
        <f>'Segment Data'!J80</f>
        <v>0.12898316899062712</v>
      </c>
      <c r="K12" s="151">
        <f>'Segment Data'!K80</f>
        <v>5.9122045287009761E-2</v>
      </c>
      <c r="L12" s="154">
        <f>'Segment Data'!L80</f>
        <v>178324411.30855873</v>
      </c>
      <c r="M12" s="150">
        <f>'Segment Data'!M80</f>
        <v>21378335.24493745</v>
      </c>
      <c r="N12" s="151">
        <f>'Segment Data'!N80</f>
        <v>0.13621452527600184</v>
      </c>
      <c r="O12" s="155">
        <f>'Segment Data'!O80</f>
        <v>49889876.262210667</v>
      </c>
      <c r="P12" s="149">
        <f>'Segment Data'!P80</f>
        <v>2896053.3096449971</v>
      </c>
      <c r="Q12" s="151">
        <f>'Segment Data'!Q80</f>
        <v>6.1626254849880956E-2</v>
      </c>
    </row>
    <row r="13" spans="2:17">
      <c r="B13" s="421" t="s">
        <v>55</v>
      </c>
      <c r="C13" s="162" t="s">
        <v>67</v>
      </c>
      <c r="D13" s="127">
        <f>'Type Data'!D51</f>
        <v>119328160.75138833</v>
      </c>
      <c r="E13" s="121">
        <f>'Type Data'!E51</f>
        <v>11950520.652804062</v>
      </c>
      <c r="F13" s="123">
        <f>'Type Data'!F51</f>
        <v>0.11129431268774573</v>
      </c>
      <c r="G13" s="124">
        <f>'Type Data'!G51</f>
        <v>77.643637480110385</v>
      </c>
      <c r="H13" s="125">
        <f>'Type Data'!H51</f>
        <v>-0.66486226865681886</v>
      </c>
      <c r="I13" s="195">
        <f>'Type Data'!I51</f>
        <v>2.5075511282411895</v>
      </c>
      <c r="J13" s="196">
        <f>'Type Data'!J51</f>
        <v>0.10663409004167779</v>
      </c>
      <c r="K13" s="123">
        <f>'Type Data'!K51</f>
        <v>4.4413900332701414E-2</v>
      </c>
      <c r="L13" s="126">
        <f>'Type Data'!L51</f>
        <v>299221464.12308985</v>
      </c>
      <c r="M13" s="122">
        <f>'Type Data'!M51</f>
        <v>41416658.488743782</v>
      </c>
      <c r="N13" s="123">
        <f>'Type Data'!N51</f>
        <v>0.16065122753175726</v>
      </c>
      <c r="O13" s="127">
        <f>'Type Data'!O51</f>
        <v>83356754.601444602</v>
      </c>
      <c r="P13" s="121">
        <f>'Type Data'!P51</f>
        <v>8229005.6230213493</v>
      </c>
      <c r="Q13" s="123">
        <f>'Type Data'!Q51</f>
        <v>0.10953350439642116</v>
      </c>
    </row>
    <row r="14" spans="2:17">
      <c r="B14" s="422"/>
      <c r="C14" s="163" t="s">
        <v>68</v>
      </c>
      <c r="D14" s="88">
        <f>'Type Data'!D52</f>
        <v>25781768.885986257</v>
      </c>
      <c r="E14" s="87">
        <f>'Type Data'!E52</f>
        <v>4887548.2661748789</v>
      </c>
      <c r="F14" s="89">
        <f>'Type Data'!F52</f>
        <v>0.23391866847335899</v>
      </c>
      <c r="G14" s="106">
        <f>'Type Data'!G52</f>
        <v>16.775506337938896</v>
      </c>
      <c r="H14" s="92">
        <f>'Type Data'!H52</f>
        <v>1.537742976265255</v>
      </c>
      <c r="I14" s="191">
        <f>'Type Data'!I52</f>
        <v>2.704820606700014</v>
      </c>
      <c r="J14" s="192">
        <f>'Type Data'!J52</f>
        <v>0.14435407080231055</v>
      </c>
      <c r="K14" s="89">
        <f>'Type Data'!K52</f>
        <v>5.6378034541154351E-2</v>
      </c>
      <c r="L14" s="90">
        <f>'Type Data'!L52</f>
        <v>69735059.759992898</v>
      </c>
      <c r="M14" s="91">
        <f>'Type Data'!M52</f>
        <v>16236107.06930209</v>
      </c>
      <c r="N14" s="89">
        <f>'Type Data'!N52</f>
        <v>0.30348457778552523</v>
      </c>
      <c r="O14" s="88">
        <f>'Type Data'!O52</f>
        <v>16521012.752938449</v>
      </c>
      <c r="P14" s="87">
        <f>'Type Data'!P52</f>
        <v>3251485.4386697207</v>
      </c>
      <c r="Q14" s="89">
        <f>'Type Data'!Q52</f>
        <v>0.24503400623573057</v>
      </c>
    </row>
    <row r="15" spans="2:17">
      <c r="B15" s="422"/>
      <c r="C15" s="163" t="s">
        <v>69</v>
      </c>
      <c r="D15" s="88">
        <f>'Type Data'!D53</f>
        <v>8040251.2851023739</v>
      </c>
      <c r="E15" s="87">
        <f>'Type Data'!E53</f>
        <v>-302327.25091494434</v>
      </c>
      <c r="F15" s="89">
        <f>'Type Data'!F53</f>
        <v>-3.6239065608997312E-2</v>
      </c>
      <c r="G15" s="106">
        <f>'Type Data'!G53</f>
        <v>5.2315761183155347</v>
      </c>
      <c r="H15" s="92">
        <f>'Type Data'!H53</f>
        <v>-0.85250999674517658</v>
      </c>
      <c r="I15" s="191">
        <f>'Type Data'!I53</f>
        <v>2.9035740638967051</v>
      </c>
      <c r="J15" s="192">
        <f>'Type Data'!J53</f>
        <v>0.31498232007598403</v>
      </c>
      <c r="K15" s="89">
        <f>'Type Data'!K53</f>
        <v>0.12168095677036929</v>
      </c>
      <c r="L15" s="90">
        <f>'Type Data'!L53</f>
        <v>23345465.098635405</v>
      </c>
      <c r="M15" s="91">
        <f>'Type Data'!M53</f>
        <v>1749935.1781250164</v>
      </c>
      <c r="N15" s="89">
        <f>'Type Data'!N53</f>
        <v>8.1032286985604954E-2</v>
      </c>
      <c r="O15" s="88">
        <f>'Type Data'!O53</f>
        <v>12526630.05532527</v>
      </c>
      <c r="P15" s="87">
        <f>'Type Data'!P53</f>
        <v>-400392.90396493487</v>
      </c>
      <c r="Q15" s="89">
        <f>'Type Data'!Q53</f>
        <v>-3.0973326590805376E-2</v>
      </c>
    </row>
    <row r="16" spans="2:17" ht="15" thickBot="1">
      <c r="B16" s="423"/>
      <c r="C16" s="164" t="s">
        <v>70</v>
      </c>
      <c r="D16" s="155">
        <f>'Type Data'!D54</f>
        <v>469391.12358948588</v>
      </c>
      <c r="E16" s="149">
        <f>'Type Data'!E54</f>
        <v>45874.794365508715</v>
      </c>
      <c r="F16" s="151">
        <f>'Type Data'!F54</f>
        <v>0.10831883259275174</v>
      </c>
      <c r="G16" s="152">
        <f>'Type Data'!G54</f>
        <v>0.30542022944856045</v>
      </c>
      <c r="H16" s="153">
        <f>'Type Data'!H54</f>
        <v>-3.4422891371119757E-3</v>
      </c>
      <c r="I16" s="193">
        <f>'Type Data'!I54</f>
        <v>3.108631887891482</v>
      </c>
      <c r="J16" s="194">
        <f>'Type Data'!J54</f>
        <v>0.1997717795022278</v>
      </c>
      <c r="K16" s="151">
        <f>'Type Data'!K54</f>
        <v>6.8676997881774726E-2</v>
      </c>
      <c r="L16" s="154">
        <f>'Type Data'!L54</f>
        <v>1459164.2146834875</v>
      </c>
      <c r="M16" s="150">
        <f>'Type Data'!M54</f>
        <v>227214.45935241017</v>
      </c>
      <c r="N16" s="151">
        <f>'Type Data'!N54</f>
        <v>0.18443484271105517</v>
      </c>
      <c r="O16" s="155">
        <f>'Type Data'!O54</f>
        <v>1877564.4943579435</v>
      </c>
      <c r="P16" s="149">
        <f>'Type Data'!P54</f>
        <v>183499.17746203486</v>
      </c>
      <c r="Q16" s="151">
        <f>'Type Data'!Q54</f>
        <v>0.10831883259275174</v>
      </c>
    </row>
    <row r="17" spans="2:17" ht="15" customHeight="1" thickBot="1">
      <c r="B17" s="105" t="s">
        <v>71</v>
      </c>
      <c r="C17" s="165" t="s">
        <v>72</v>
      </c>
      <c r="D17" s="148">
        <f>Granola!D15</f>
        <v>3114.9867506363189</v>
      </c>
      <c r="E17" s="142">
        <f>Granola!E15</f>
        <v>-184876.15182546279</v>
      </c>
      <c r="F17" s="144">
        <f>Granola!F15</f>
        <v>-0.98343014051497246</v>
      </c>
      <c r="G17" s="145">
        <f>Granola!G15</f>
        <v>2.0268384302482368E-3</v>
      </c>
      <c r="H17" s="146">
        <f>Granola!H15</f>
        <v>-0.1350715743719067</v>
      </c>
      <c r="I17" s="197">
        <f>Granola!I15</f>
        <v>5.9388925470651106</v>
      </c>
      <c r="J17" s="198">
        <f>Granola!J15</f>
        <v>2.2618678450130121</v>
      </c>
      <c r="K17" s="144">
        <f>Granola!K15</f>
        <v>0.61513534128576663</v>
      </c>
      <c r="L17" s="147">
        <f>Granola!L15</f>
        <v>18499.5715975606</v>
      </c>
      <c r="M17" s="143">
        <f>Granola!M15</f>
        <v>-672748.48871365492</v>
      </c>
      <c r="N17" s="144">
        <f>Granola!N15</f>
        <v>-0.97323743434559262</v>
      </c>
      <c r="O17" s="148">
        <f>Granola!O15</f>
        <v>8796.131890296936</v>
      </c>
      <c r="P17" s="142">
        <f>Granola!P15</f>
        <v>-275819.75397740159</v>
      </c>
      <c r="Q17" s="144">
        <f>Granola!Q15</f>
        <v>-0.96909472616582704</v>
      </c>
    </row>
    <row r="18" spans="2:17">
      <c r="B18" s="424" t="s">
        <v>73</v>
      </c>
      <c r="C18" s="166" t="s">
        <v>14</v>
      </c>
      <c r="D18" s="136">
        <f>'NB vs PL'!D27</f>
        <v>119766675.38140117</v>
      </c>
      <c r="E18" s="128">
        <f>'NB vs PL'!E27</f>
        <v>13068606.440453351</v>
      </c>
      <c r="F18" s="132">
        <f>'NB vs PL'!F27</f>
        <v>0.12248212709159889</v>
      </c>
      <c r="G18" s="133">
        <f>'NB vs PL'!G27</f>
        <v>77.9289672023489</v>
      </c>
      <c r="H18" s="134">
        <f>'NB vs PL'!H27</f>
        <v>0.11606595787155527</v>
      </c>
      <c r="I18" s="199">
        <f>'NB vs PL'!I27</f>
        <v>2.7838694039741658</v>
      </c>
      <c r="J18" s="200">
        <f>'NB vs PL'!J27</f>
        <v>0.10991755148630133</v>
      </c>
      <c r="K18" s="132">
        <f>'NB vs PL'!K27</f>
        <v>4.1106780357332624E-2</v>
      </c>
      <c r="L18" s="135">
        <f>'NB vs PL'!L27</f>
        <v>333414783.20998865</v>
      </c>
      <c r="M18" s="129">
        <f>'NB vs PL'!M27</f>
        <v>48109284.108463347</v>
      </c>
      <c r="N18" s="132">
        <f>'NB vs PL'!N27</f>
        <v>0.16862375334498467</v>
      </c>
      <c r="O18" s="136">
        <f>'NB vs PL'!O27</f>
        <v>96500240.727445841</v>
      </c>
      <c r="P18" s="128">
        <f>'NB vs PL'!P27</f>
        <v>9765923.4321692735</v>
      </c>
      <c r="Q18" s="132">
        <f>'NB vs PL'!Q27</f>
        <v>0.11259584137755256</v>
      </c>
    </row>
    <row r="19" spans="2:17" ht="15" thickBot="1">
      <c r="B19" s="425"/>
      <c r="C19" s="167" t="s">
        <v>13</v>
      </c>
      <c r="D19" s="141">
        <f>'NB vs PL'!D28</f>
        <v>33920303.518782109</v>
      </c>
      <c r="E19" s="130">
        <f>'NB vs PL'!E28</f>
        <v>3497063.223718781</v>
      </c>
      <c r="F19" s="137">
        <f>'NB vs PL'!F28</f>
        <v>0.11494709931624993</v>
      </c>
      <c r="G19" s="138">
        <f>'NB vs PL'!G28</f>
        <v>22.071032797654052</v>
      </c>
      <c r="H19" s="139">
        <f>'NB vs PL'!H28</f>
        <v>-0.11606595787228358</v>
      </c>
      <c r="I19" s="201">
        <f>'NB vs PL'!I28</f>
        <v>1.7906566238021444</v>
      </c>
      <c r="J19" s="202">
        <f>'NB vs PL'!J28</f>
        <v>0.16929614983772745</v>
      </c>
      <c r="K19" s="137">
        <f>'NB vs PL'!K28</f>
        <v>0.10441610768010057</v>
      </c>
      <c r="L19" s="140">
        <f>'NB vs PL'!L28</f>
        <v>60739616.177286372</v>
      </c>
      <c r="M19" s="131">
        <f>'NB vs PL'!M28</f>
        <v>11412576.872949146</v>
      </c>
      <c r="N19" s="137">
        <f>'NB vs PL'!N28</f>
        <v>0.23136553569607129</v>
      </c>
      <c r="O19" s="141">
        <f>'NB vs PL'!O28</f>
        <v>17856123.099556327</v>
      </c>
      <c r="P19" s="130">
        <f>'NB vs PL'!P28</f>
        <v>1424955.9213797674</v>
      </c>
      <c r="Q19" s="137">
        <f>'NB vs PL'!Q28</f>
        <v>8.6722745008179086E-2</v>
      </c>
    </row>
    <row r="20" spans="2:17">
      <c r="B20" s="421" t="s">
        <v>56</v>
      </c>
      <c r="C20" s="162" t="s">
        <v>63</v>
      </c>
      <c r="D20" s="127">
        <f>Package!D51</f>
        <v>72109264.04600431</v>
      </c>
      <c r="E20" s="121">
        <f>Package!E51</f>
        <v>2828636.8692994416</v>
      </c>
      <c r="F20" s="123">
        <f>Package!F51</f>
        <v>4.0828684504902277E-2</v>
      </c>
      <c r="G20" s="124">
        <f>Package!G51</f>
        <v>46.919566356262401</v>
      </c>
      <c r="H20" s="125">
        <f>Package!H51</f>
        <v>-3.6054961323568051</v>
      </c>
      <c r="I20" s="195">
        <f>Package!I51</f>
        <v>2.6656033658833405</v>
      </c>
      <c r="J20" s="196">
        <f>Package!J51</f>
        <v>0.16060169530316104</v>
      </c>
      <c r="K20" s="123">
        <f>Package!K51</f>
        <v>6.4112410458378788E-2</v>
      </c>
      <c r="L20" s="126">
        <f>Package!L51</f>
        <v>192214696.95239964</v>
      </c>
      <c r="M20" s="122">
        <f>Package!M51</f>
        <v>18666610.135911375</v>
      </c>
      <c r="N20" s="123">
        <f>Package!N51</f>
        <v>0.10755872034273511</v>
      </c>
      <c r="O20" s="127">
        <f>Package!O51</f>
        <v>70719563.396791518</v>
      </c>
      <c r="P20" s="121">
        <f>Package!P51</f>
        <v>4019380.0877581015</v>
      </c>
      <c r="Q20" s="123">
        <f>Package!Q51</f>
        <v>6.0260405419511706E-2</v>
      </c>
    </row>
    <row r="21" spans="2:17">
      <c r="B21" s="422"/>
      <c r="C21" s="163" t="s">
        <v>64</v>
      </c>
      <c r="D21" s="88">
        <f>Package!D52</f>
        <v>46456079.235048041</v>
      </c>
      <c r="E21" s="87">
        <f>Package!E52</f>
        <v>8537327.6891910359</v>
      </c>
      <c r="F21" s="89">
        <f>Package!F52</f>
        <v>0.22514791076036422</v>
      </c>
      <c r="G21" s="106">
        <f>Package!G52</f>
        <v>30.22772623126502</v>
      </c>
      <c r="H21" s="92">
        <f>Package!H52</f>
        <v>2.5742916505076181</v>
      </c>
      <c r="I21" s="191">
        <f>Package!I52</f>
        <v>2.2082616979527523</v>
      </c>
      <c r="J21" s="192">
        <f>Package!J52</f>
        <v>0.11200934630563752</v>
      </c>
      <c r="K21" s="89">
        <f>Package!K52</f>
        <v>5.3433140441143459E-2</v>
      </c>
      <c r="L21" s="90">
        <f>Package!L52</f>
        <v>102587180.41181479</v>
      </c>
      <c r="M21" s="91">
        <f>Package!M52</f>
        <v>23099908.312289372</v>
      </c>
      <c r="N21" s="89">
        <f>Package!N52</f>
        <v>0.29061141113719624</v>
      </c>
      <c r="O21" s="88">
        <f>Package!O52</f>
        <v>20690574.673575461</v>
      </c>
      <c r="P21" s="87">
        <f>Package!P52</f>
        <v>3648697.1331574768</v>
      </c>
      <c r="Q21" s="89">
        <f>Package!Q52</f>
        <v>0.21410182795316493</v>
      </c>
    </row>
    <row r="22" spans="2:17">
      <c r="B22" s="422"/>
      <c r="C22" s="163" t="s">
        <v>65</v>
      </c>
      <c r="D22" s="88">
        <f>Package!D53</f>
        <v>6363489.1393979043</v>
      </c>
      <c r="E22" s="87">
        <f>Package!E53</f>
        <v>6252.0081489551812</v>
      </c>
      <c r="F22" s="89">
        <f>Package!F53</f>
        <v>9.8344737185018381E-4</v>
      </c>
      <c r="G22" s="106">
        <f>Package!G53</f>
        <v>4.1405519094308305</v>
      </c>
      <c r="H22" s="92">
        <f>Package!H53</f>
        <v>-0.49566194140631481</v>
      </c>
      <c r="I22" s="191">
        <f>Package!I53</f>
        <v>2.1760550514410877</v>
      </c>
      <c r="J22" s="192">
        <f>Package!J53</f>
        <v>-0.10515283420952892</v>
      </c>
      <c r="K22" s="89">
        <f>Package!K53</f>
        <v>-4.6095244046352485E-2</v>
      </c>
      <c r="L22" s="90">
        <f>Package!L53</f>
        <v>13847302.686577309</v>
      </c>
      <c r="M22" s="91">
        <f>Package!M53</f>
        <v>-654876.78817869909</v>
      </c>
      <c r="N22" s="89">
        <f>Package!N53</f>
        <v>-4.5157128921114599E-2</v>
      </c>
      <c r="O22" s="88">
        <f>Package!O53</f>
        <v>3060239.9348067641</v>
      </c>
      <c r="P22" s="87">
        <f>Package!P53</f>
        <v>78816.903065490071</v>
      </c>
      <c r="Q22" s="89">
        <f>Package!Q53</f>
        <v>2.643600127401503E-2</v>
      </c>
    </row>
    <row r="23" spans="2:17" ht="15" thickBot="1">
      <c r="B23" s="423"/>
      <c r="C23" s="164" t="s">
        <v>66</v>
      </c>
      <c r="D23" s="155">
        <f>Package!D54</f>
        <v>25781768.885986242</v>
      </c>
      <c r="E23" s="149">
        <f>Package!E54</f>
        <v>4887548.2661748528</v>
      </c>
      <c r="F23" s="151">
        <f>Package!F54</f>
        <v>0.2339186684733576</v>
      </c>
      <c r="G23" s="152">
        <f>Package!G54</f>
        <v>16.775506337938872</v>
      </c>
      <c r="H23" s="153">
        <f>Package!H54</f>
        <v>1.5377429762652053</v>
      </c>
      <c r="I23" s="193">
        <f>Package!I54</f>
        <v>2.7048206067000158</v>
      </c>
      <c r="J23" s="194">
        <f>Package!J54</f>
        <v>0.14435407080231455</v>
      </c>
      <c r="K23" s="151">
        <f>Package!K54</f>
        <v>5.6378034541155961E-2</v>
      </c>
      <c r="L23" s="154">
        <f>Package!L54</f>
        <v>69735059.759992898</v>
      </c>
      <c r="M23" s="150">
        <f>Package!M54</f>
        <v>16236107.069302112</v>
      </c>
      <c r="N23" s="151">
        <f>Package!N54</f>
        <v>0.30348457778552579</v>
      </c>
      <c r="O23" s="155">
        <f>Package!O54</f>
        <v>16521012.752938449</v>
      </c>
      <c r="P23" s="149">
        <f>Package!P54</f>
        <v>3251485.4386697225</v>
      </c>
      <c r="Q23" s="151">
        <f>Package!Q54</f>
        <v>0.24503400623573074</v>
      </c>
    </row>
    <row r="24" spans="2:17">
      <c r="B24" s="424" t="s">
        <v>74</v>
      </c>
      <c r="C24" s="168" t="s">
        <v>75</v>
      </c>
      <c r="D24" s="127">
        <f>Flavor!D159</f>
        <v>11239956.296774898</v>
      </c>
      <c r="E24" s="121">
        <f>Flavor!E159</f>
        <v>544904.2367204614</v>
      </c>
      <c r="F24" s="123">
        <f>Flavor!F159</f>
        <v>5.0949189743138841E-2</v>
      </c>
      <c r="G24" s="124">
        <f>Flavor!G159</f>
        <v>7.3135384514750426</v>
      </c>
      <c r="H24" s="125">
        <f>Flavor!H159</f>
        <v>-0.48616249919678722</v>
      </c>
      <c r="I24" s="195">
        <f>Flavor!I159</f>
        <v>2.636750540746811</v>
      </c>
      <c r="J24" s="196">
        <f>Flavor!J159</f>
        <v>8.5899957869309596E-2</v>
      </c>
      <c r="K24" s="123">
        <f>Flavor!K159</f>
        <v>3.3675025282119686E-2</v>
      </c>
      <c r="L24" s="126">
        <f>Flavor!L159</f>
        <v>29636960.843491737</v>
      </c>
      <c r="M24" s="122">
        <f>Flavor!M159</f>
        <v>2355481.0621966571</v>
      </c>
      <c r="N24" s="123">
        <f>Flavor!N159</f>
        <v>8.6339930277962357E-2</v>
      </c>
      <c r="O24" s="127">
        <f>Flavor!O159</f>
        <v>10328318.474364579</v>
      </c>
      <c r="P24" s="121">
        <f>Flavor!P159</f>
        <v>177807.99853366055</v>
      </c>
      <c r="Q24" s="123">
        <f>Flavor!Q159</f>
        <v>1.751714841899173E-2</v>
      </c>
    </row>
    <row r="25" spans="2:17">
      <c r="B25" s="422"/>
      <c r="C25" s="163" t="s">
        <v>76</v>
      </c>
      <c r="D25" s="88">
        <f>Flavor!D160</f>
        <v>30228405.490415931</v>
      </c>
      <c r="E25" s="87">
        <f>Flavor!E160</f>
        <v>-1093467.838350907</v>
      </c>
      <c r="F25" s="89">
        <f>Flavor!F160</f>
        <v>-3.4910678134523872E-2</v>
      </c>
      <c r="G25" s="106">
        <f>Flavor!G160</f>
        <v>19.668813654050428</v>
      </c>
      <c r="H25" s="92">
        <f>Flavor!H160</f>
        <v>-3.1736413248888589</v>
      </c>
      <c r="I25" s="191">
        <f>Flavor!I160</f>
        <v>2.3144893329047083</v>
      </c>
      <c r="J25" s="192">
        <f>Flavor!J160</f>
        <v>0.11405377429029029</v>
      </c>
      <c r="K25" s="89">
        <f>Flavor!K160</f>
        <v>5.1832362844612581E-2</v>
      </c>
      <c r="L25" s="90">
        <f>Flavor!L160</f>
        <v>69963322.058285788</v>
      </c>
      <c r="M25" s="91">
        <f>Flavor!M160</f>
        <v>1041558.2232506871</v>
      </c>
      <c r="N25" s="89">
        <f>Flavor!N160</f>
        <v>1.5112181773868508E-2</v>
      </c>
      <c r="O25" s="88">
        <f>Flavor!O160</f>
        <v>17294432.426547885</v>
      </c>
      <c r="P25" s="87">
        <f>Flavor!P160</f>
        <v>1196034.5078165345</v>
      </c>
      <c r="Q25" s="89">
        <f>Flavor!Q160</f>
        <v>7.429525061154589E-2</v>
      </c>
    </row>
    <row r="26" spans="2:17">
      <c r="B26" s="422"/>
      <c r="C26" s="163" t="s">
        <v>77</v>
      </c>
      <c r="D26" s="88">
        <f>Flavor!D161</f>
        <v>20724665.063347574</v>
      </c>
      <c r="E26" s="87">
        <f>Flavor!E161</f>
        <v>2649611.0010614023</v>
      </c>
      <c r="F26" s="89">
        <f>Flavor!F161</f>
        <v>0.14658938180383366</v>
      </c>
      <c r="G26" s="106">
        <f>Flavor!G161</f>
        <v>13.48498435694313</v>
      </c>
      <c r="H26" s="92">
        <f>Flavor!H161</f>
        <v>0.30318631038545618</v>
      </c>
      <c r="I26" s="191">
        <f>Flavor!I161</f>
        <v>2.6307872960942551</v>
      </c>
      <c r="J26" s="192">
        <f>Flavor!J161</f>
        <v>0.13784610973139655</v>
      </c>
      <c r="K26" s="89">
        <f>Flavor!K161</f>
        <v>5.5294569517105506E-2</v>
      </c>
      <c r="L26" s="90">
        <f>Flavor!L161</f>
        <v>54522185.564463235</v>
      </c>
      <c r="M26" s="91">
        <f>Flavor!M161</f>
        <v>9462138.8468547389</v>
      </c>
      <c r="N26" s="89">
        <f>Flavor!N161</f>
        <v>0.20998954808356066</v>
      </c>
      <c r="O26" s="88">
        <f>Flavor!O161</f>
        <v>15363609.296574593</v>
      </c>
      <c r="P26" s="87">
        <f>Flavor!P161</f>
        <v>1864775.5066750329</v>
      </c>
      <c r="Q26" s="89">
        <f>Flavor!Q161</f>
        <v>0.13814345266406217</v>
      </c>
    </row>
    <row r="27" spans="2:17">
      <c r="B27" s="422"/>
      <c r="C27" s="163" t="s">
        <v>78</v>
      </c>
      <c r="D27" s="88">
        <f>Flavor!D162</f>
        <v>3085632.2462787721</v>
      </c>
      <c r="E27" s="87">
        <f>Flavor!E162</f>
        <v>-165654.09403029457</v>
      </c>
      <c r="F27" s="89">
        <f>Flavor!F162</f>
        <v>-5.0950324484353944E-2</v>
      </c>
      <c r="G27" s="106">
        <f>Flavor!G162</f>
        <v>2.0077382406501232</v>
      </c>
      <c r="H27" s="92">
        <f>Flavor!H162</f>
        <v>-0.36336393043046256</v>
      </c>
      <c r="I27" s="191">
        <f>Flavor!I162</f>
        <v>2.4961742479620259</v>
      </c>
      <c r="J27" s="192">
        <f>Flavor!J162</f>
        <v>0.30663231315782902</v>
      </c>
      <c r="K27" s="89">
        <f>Flavor!K162</f>
        <v>0.14004404678609184</v>
      </c>
      <c r="L27" s="90">
        <f>Flavor!L162</f>
        <v>7702275.7518422902</v>
      </c>
      <c r="M27" s="91">
        <f>Flavor!M162</f>
        <v>583447.96767951921</v>
      </c>
      <c r="N27" s="89">
        <f>Flavor!N162</f>
        <v>8.1958432675884318E-2</v>
      </c>
      <c r="O27" s="88">
        <f>Flavor!O162</f>
        <v>2142897.3094911575</v>
      </c>
      <c r="P27" s="87">
        <f>Flavor!P162</f>
        <v>268728.74809396174</v>
      </c>
      <c r="Q27" s="89">
        <f>Flavor!Q162</f>
        <v>0.14338558101392118</v>
      </c>
    </row>
    <row r="28" spans="2:17">
      <c r="B28" s="422"/>
      <c r="C28" s="163" t="s">
        <v>79</v>
      </c>
      <c r="D28" s="88">
        <f>Flavor!D163</f>
        <v>28588388.414492372</v>
      </c>
      <c r="E28" s="87">
        <f>Flavor!E163</f>
        <v>5638485.884853933</v>
      </c>
      <c r="F28" s="89">
        <f>Flavor!F163</f>
        <v>0.24568670292050968</v>
      </c>
      <c r="G28" s="106">
        <f>Flavor!G163</f>
        <v>18.601698477696569</v>
      </c>
      <c r="H28" s="92">
        <f>Flavor!H163</f>
        <v>1.8647648402425716</v>
      </c>
      <c r="I28" s="191">
        <f>Flavor!I163</f>
        <v>2.3378416963634212</v>
      </c>
      <c r="J28" s="192">
        <f>Flavor!J163</f>
        <v>0.10435122782720807</v>
      </c>
      <c r="K28" s="89">
        <f>Flavor!K163</f>
        <v>4.6721143115330988E-2</v>
      </c>
      <c r="L28" s="90">
        <f>Flavor!L163</f>
        <v>66835126.467233226</v>
      </c>
      <c r="M28" s="91">
        <f>Flavor!M163</f>
        <v>15576737.913450643</v>
      </c>
      <c r="N28" s="89">
        <f>Flavor!N163</f>
        <v>0.30388660964452358</v>
      </c>
      <c r="O28" s="88">
        <f>Flavor!O163</f>
        <v>14268484.597687244</v>
      </c>
      <c r="P28" s="87">
        <f>Flavor!P163</f>
        <v>2521756.1999722049</v>
      </c>
      <c r="Q28" s="89">
        <f>Flavor!Q163</f>
        <v>0.21467732245028617</v>
      </c>
    </row>
    <row r="29" spans="2:17">
      <c r="B29" s="422"/>
      <c r="C29" s="163" t="s">
        <v>80</v>
      </c>
      <c r="D29" s="88">
        <f>Flavor!D164</f>
        <v>3908615.4226072263</v>
      </c>
      <c r="E29" s="87">
        <f>Flavor!E164</f>
        <v>262076.4959686175</v>
      </c>
      <c r="F29" s="89">
        <f>Flavor!F164</f>
        <v>7.1869929607525251E-2</v>
      </c>
      <c r="G29" s="106">
        <f>Flavor!G164</f>
        <v>2.5432313463236955</v>
      </c>
      <c r="H29" s="92">
        <f>Flavor!H164</f>
        <v>-0.11612112555386789</v>
      </c>
      <c r="I29" s="191">
        <f>Flavor!I164</f>
        <v>2.7104972258363786</v>
      </c>
      <c r="J29" s="192">
        <f>Flavor!J164</f>
        <v>0.24474612855486377</v>
      </c>
      <c r="K29" s="89">
        <f>Flavor!K164</f>
        <v>9.9258245824039512E-2</v>
      </c>
      <c r="L29" s="90">
        <f>Flavor!L164</f>
        <v>10594291.259838171</v>
      </c>
      <c r="M29" s="91">
        <f>Flavor!M164</f>
        <v>1602833.9001992643</v>
      </c>
      <c r="N29" s="89">
        <f>Flavor!N164</f>
        <v>0.17826185857190491</v>
      </c>
      <c r="O29" s="88">
        <f>Flavor!O164</f>
        <v>5580220.8425320387</v>
      </c>
      <c r="P29" s="87">
        <f>Flavor!P164</f>
        <v>579328.73577724863</v>
      </c>
      <c r="Q29" s="89">
        <f>Flavor!Q164</f>
        <v>0.11584507792014538</v>
      </c>
    </row>
    <row r="30" spans="2:17">
      <c r="B30" s="422"/>
      <c r="C30" s="163" t="s">
        <v>81</v>
      </c>
      <c r="D30" s="88">
        <f>Flavor!D165</f>
        <v>305714.22778260492</v>
      </c>
      <c r="E30" s="87">
        <f>Flavor!E165</f>
        <v>77741.772214371536</v>
      </c>
      <c r="F30" s="89">
        <f>Flavor!F165</f>
        <v>0.34101388266664084</v>
      </c>
      <c r="G30" s="106">
        <f>Flavor!G165</f>
        <v>0.19892005814049457</v>
      </c>
      <c r="H30" s="92">
        <f>Flavor!H165</f>
        <v>3.2664020447725151E-2</v>
      </c>
      <c r="I30" s="191">
        <f>Flavor!I165</f>
        <v>3.6675942858929234</v>
      </c>
      <c r="J30" s="192">
        <f>Flavor!J165</f>
        <v>0.40022180503946281</v>
      </c>
      <c r="K30" s="89">
        <f>Flavor!K165</f>
        <v>0.12249041313310018</v>
      </c>
      <c r="L30" s="90">
        <f>Flavor!L165</f>
        <v>1121235.7549316494</v>
      </c>
      <c r="M30" s="91">
        <f>Flavor!M165</f>
        <v>376364.82721541543</v>
      </c>
      <c r="N30" s="89">
        <f>Flavor!N165</f>
        <v>0.50527522717170048</v>
      </c>
      <c r="O30" s="88">
        <f>Flavor!O165</f>
        <v>623764.11453723907</v>
      </c>
      <c r="P30" s="87">
        <f>Flavor!P165</f>
        <v>167327.39413973875</v>
      </c>
      <c r="Q30" s="89">
        <f>Flavor!Q165</f>
        <v>0.36659494440766544</v>
      </c>
    </row>
    <row r="31" spans="2:17">
      <c r="B31" s="422"/>
      <c r="C31" s="163" t="s">
        <v>82</v>
      </c>
      <c r="D31" s="88">
        <f>Flavor!D166</f>
        <v>1845886.8791985195</v>
      </c>
      <c r="E31" s="87">
        <f>Flavor!E166</f>
        <v>-155067.21162333386</v>
      </c>
      <c r="F31" s="89">
        <f>Flavor!F166</f>
        <v>-7.7496636396911525E-2</v>
      </c>
      <c r="G31" s="106">
        <f>Flavor!G166</f>
        <v>1.2010691422319151</v>
      </c>
      <c r="H31" s="92">
        <f>Flavor!H166</f>
        <v>-0.25818916121522695</v>
      </c>
      <c r="I31" s="191">
        <f>Flavor!I166</f>
        <v>2.8192634295845349</v>
      </c>
      <c r="J31" s="192">
        <f>Flavor!J166</f>
        <v>0.21771337485419107</v>
      </c>
      <c r="K31" s="89">
        <f>Flavor!K166</f>
        <v>8.3686021900031257E-2</v>
      </c>
      <c r="L31" s="90">
        <f>Flavor!L166</f>
        <v>5204041.3736743126</v>
      </c>
      <c r="M31" s="91">
        <f>Flavor!M166</f>
        <v>-1540.8508161855862</v>
      </c>
      <c r="N31" s="89">
        <f>Flavor!N166</f>
        <v>-2.9599970757092375E-4</v>
      </c>
      <c r="O31" s="88">
        <f>Flavor!O166</f>
        <v>2751033.8884636164</v>
      </c>
      <c r="P31" s="87">
        <f>Flavor!P166</f>
        <v>39608.129975295626</v>
      </c>
      <c r="Q31" s="89">
        <f>Flavor!Q166</f>
        <v>1.460786077262098E-2</v>
      </c>
    </row>
    <row r="32" spans="2:17">
      <c r="B32" s="422"/>
      <c r="C32" s="163" t="s">
        <v>83</v>
      </c>
      <c r="D32" s="88">
        <f>Flavor!D167</f>
        <v>871016.11679114599</v>
      </c>
      <c r="E32" s="87">
        <f>Flavor!E167</f>
        <v>-139374.53187896265</v>
      </c>
      <c r="F32" s="89">
        <f>Flavor!F167</f>
        <v>-0.13794123298984359</v>
      </c>
      <c r="G32" s="106">
        <f>Flavor!G167</f>
        <v>0.56674685326261798</v>
      </c>
      <c r="H32" s="92">
        <f>Flavor!H167</f>
        <v>-0.17011210345218097</v>
      </c>
      <c r="I32" s="191">
        <f>Flavor!I167</f>
        <v>2.3834795843918402</v>
      </c>
      <c r="J32" s="192">
        <f>Flavor!J167</f>
        <v>9.3963664496059529E-3</v>
      </c>
      <c r="K32" s="89">
        <f>Flavor!K167</f>
        <v>3.9578926208620304E-3</v>
      </c>
      <c r="L32" s="90">
        <f>Flavor!L167</f>
        <v>2076049.1320479552</v>
      </c>
      <c r="M32" s="91">
        <f>Flavor!M167</f>
        <v>-322702.35052551772</v>
      </c>
      <c r="N32" s="89">
        <f>Flavor!N167</f>
        <v>-0.13452929695714463</v>
      </c>
      <c r="O32" s="88">
        <f>Flavor!O167</f>
        <v>365734.63704252243</v>
      </c>
      <c r="P32" s="87">
        <f>Flavor!P167</f>
        <v>-70944.007157711079</v>
      </c>
      <c r="Q32" s="89">
        <f>Flavor!Q167</f>
        <v>-0.16246273569810893</v>
      </c>
    </row>
    <row r="33" spans="2:17">
      <c r="B33" s="422"/>
      <c r="C33" s="163" t="s">
        <v>84</v>
      </c>
      <c r="D33" s="88">
        <f>Flavor!D168</f>
        <v>427977.78462398169</v>
      </c>
      <c r="E33" s="87">
        <f>Flavor!E168</f>
        <v>65402.992595244199</v>
      </c>
      <c r="F33" s="89">
        <f>Flavor!F168</f>
        <v>0.18038483102835343</v>
      </c>
      <c r="G33" s="106">
        <f>Flavor!G168</f>
        <v>0.27847367921908206</v>
      </c>
      <c r="H33" s="92">
        <f>Flavor!H168</f>
        <v>1.4054681144397507E-2</v>
      </c>
      <c r="I33" s="191">
        <f>Flavor!I168</f>
        <v>3.5809740721715082</v>
      </c>
      <c r="J33" s="192">
        <f>Flavor!J168</f>
        <v>2.6369328175766427E-2</v>
      </c>
      <c r="K33" s="89">
        <f>Flavor!K168</f>
        <v>7.4183573350337078E-3</v>
      </c>
      <c r="L33" s="90">
        <f>Flavor!L168</f>
        <v>1532577.3502038803</v>
      </c>
      <c r="M33" s="91">
        <f>Flavor!M168</f>
        <v>243767.27440526057</v>
      </c>
      <c r="N33" s="89">
        <f>Flavor!N168</f>
        <v>0.18914134749777506</v>
      </c>
      <c r="O33" s="88">
        <f>Flavor!O168</f>
        <v>984995.5531744957</v>
      </c>
      <c r="P33" s="87">
        <f>Flavor!P168</f>
        <v>106906.08261819952</v>
      </c>
      <c r="Q33" s="89">
        <f>Flavor!Q168</f>
        <v>0.12174850764406876</v>
      </c>
    </row>
    <row r="34" spans="2:17">
      <c r="B34" s="422"/>
      <c r="C34" s="163" t="s">
        <v>85</v>
      </c>
      <c r="D34" s="88">
        <f>Flavor!D169</f>
        <v>192906.3536561279</v>
      </c>
      <c r="E34" s="87">
        <f>Flavor!E169</f>
        <v>16120.632118616399</v>
      </c>
      <c r="F34" s="89">
        <f>Flavor!F169</f>
        <v>9.1187410263762855E-2</v>
      </c>
      <c r="G34" s="106">
        <f>Flavor!G169</f>
        <v>0.12551899649313994</v>
      </c>
      <c r="H34" s="92">
        <f>Flavor!H169</f>
        <v>-3.407515748102552E-3</v>
      </c>
      <c r="I34" s="191">
        <f>Flavor!I169</f>
        <v>2.9897623119177883</v>
      </c>
      <c r="J34" s="192">
        <f>Flavor!J169</f>
        <v>0.11645315514936971</v>
      </c>
      <c r="K34" s="89">
        <f>Flavor!K169</f>
        <v>4.0529281325349407E-2</v>
      </c>
      <c r="L34" s="90">
        <f>Flavor!L169</f>
        <v>576744.14589057548</v>
      </c>
      <c r="M34" s="91">
        <f>Flavor!M169</f>
        <v>68784.113410931837</v>
      </c>
      <c r="N34" s="89">
        <f>Flavor!N169</f>
        <v>0.13541245179302239</v>
      </c>
      <c r="O34" s="88">
        <f>Flavor!O169</f>
        <v>346911.38216269016</v>
      </c>
      <c r="P34" s="87">
        <f>Flavor!P169</f>
        <v>66419.203079424798</v>
      </c>
      <c r="Q34" s="89">
        <f>Flavor!Q169</f>
        <v>0.23679520511589008</v>
      </c>
    </row>
    <row r="35" spans="2:17">
      <c r="B35" s="422"/>
      <c r="C35" s="163" t="s">
        <v>86</v>
      </c>
      <c r="D35" s="88">
        <f>Flavor!D170</f>
        <v>1053602.6067837705</v>
      </c>
      <c r="E35" s="87">
        <f>Flavor!E170</f>
        <v>-91536.691144759534</v>
      </c>
      <c r="F35" s="89">
        <f>Flavor!F170</f>
        <v>-7.9934983726733036E-2</v>
      </c>
      <c r="G35" s="106">
        <f>Flavor!G170</f>
        <v>0.6855509909320926</v>
      </c>
      <c r="H35" s="92">
        <f>Flavor!H170</f>
        <v>-0.14957762934498964</v>
      </c>
      <c r="I35" s="191">
        <f>Flavor!I170</f>
        <v>2.61799254154923</v>
      </c>
      <c r="J35" s="192">
        <f>Flavor!J170</f>
        <v>0.36875926379035917</v>
      </c>
      <c r="K35" s="89">
        <f>Flavor!K170</f>
        <v>0.1639488742393985</v>
      </c>
      <c r="L35" s="90">
        <f>Flavor!L170</f>
        <v>2758323.7663167375</v>
      </c>
      <c r="M35" s="91">
        <f>Flavor!M170</f>
        <v>182638.34974645777</v>
      </c>
      <c r="N35" s="89">
        <f>Flavor!N170</f>
        <v>7.090863991832301E-2</v>
      </c>
      <c r="O35" s="88">
        <f>Flavor!O170</f>
        <v>962657.85129225254</v>
      </c>
      <c r="P35" s="87">
        <f>Flavor!P170</f>
        <v>-59303.053523091599</v>
      </c>
      <c r="Q35" s="89">
        <f>Flavor!Q170</f>
        <v>-5.8028690964266327E-2</v>
      </c>
    </row>
    <row r="36" spans="2:17" ht="15" thickBot="1">
      <c r="B36" s="425"/>
      <c r="C36" s="169" t="s">
        <v>87</v>
      </c>
      <c r="D36" s="155">
        <f>Flavor!D171</f>
        <v>513414.89466997748</v>
      </c>
      <c r="E36" s="149">
        <f>Flavor!E171</f>
        <v>124298.12186917791</v>
      </c>
      <c r="F36" s="151">
        <f>Flavor!F171</f>
        <v>0.31943655621550349</v>
      </c>
      <c r="G36" s="152">
        <f>Flavor!G171</f>
        <v>0.33406531792354782</v>
      </c>
      <c r="H36" s="153">
        <f>Flavor!H171</f>
        <v>5.0289750895470775E-2</v>
      </c>
      <c r="I36" s="193">
        <f>Flavor!I171</f>
        <v>2.878916596448502</v>
      </c>
      <c r="J36" s="194">
        <f>Flavor!J171</f>
        <v>0.58350027133031457</v>
      </c>
      <c r="K36" s="151">
        <f>Flavor!K171</f>
        <v>0.25420237058751033</v>
      </c>
      <c r="L36" s="154">
        <f>Flavor!L171</f>
        <v>1478078.6611292576</v>
      </c>
      <c r="M36" s="150">
        <f>Flavor!M171</f>
        <v>584893.66846499755</v>
      </c>
      <c r="N36" s="151">
        <f>Flavor!N171</f>
        <v>0.6548404566453051</v>
      </c>
      <c r="O36" s="155">
        <f>Flavor!O171</f>
        <v>1156269.6831458807</v>
      </c>
      <c r="P36" s="149">
        <f>Flavor!P171</f>
        <v>207006.0796489669</v>
      </c>
      <c r="Q36" s="151">
        <f>Flavor!Q171</f>
        <v>0.21807017448724916</v>
      </c>
    </row>
    <row r="37" spans="2:17">
      <c r="B37" s="421" t="s">
        <v>88</v>
      </c>
      <c r="C37" s="241" t="s">
        <v>137</v>
      </c>
      <c r="D37" s="127">
        <f>Fat!D51</f>
        <v>34664989.221596286</v>
      </c>
      <c r="E37" s="121">
        <f>Fat!E51</f>
        <v>7071066.8418377861</v>
      </c>
      <c r="F37" s="123">
        <f>Fat!F51</f>
        <v>0.25625450215170431</v>
      </c>
      <c r="G37" s="124">
        <f>Fat!G51</f>
        <v>22.555579834848302</v>
      </c>
      <c r="H37" s="125">
        <f>Fat!H51</f>
        <v>2.4318495893433756</v>
      </c>
      <c r="I37" s="195">
        <f>Fat!I51</f>
        <v>2.84183933396648</v>
      </c>
      <c r="J37" s="196">
        <f>Fat!J51</f>
        <v>0.11886059074616817</v>
      </c>
      <c r="K37" s="123">
        <f>Fat!K51</f>
        <v>4.3650943306886972E-2</v>
      </c>
      <c r="L37" s="126">
        <f>Fat!L51</f>
        <v>98512329.881456405</v>
      </c>
      <c r="M37" s="122">
        <f>Fat!M51</f>
        <v>23374665.799302772</v>
      </c>
      <c r="N37" s="123">
        <f>Fat!N51</f>
        <v>0.31109119620415004</v>
      </c>
      <c r="O37" s="127">
        <f>Fat!O51</f>
        <v>27066115.66663599</v>
      </c>
      <c r="P37" s="121">
        <f>Fat!P51</f>
        <v>6631991.8271689564</v>
      </c>
      <c r="Q37" s="123">
        <f>Fat!Q51</f>
        <v>0.32455474378401011</v>
      </c>
    </row>
    <row r="38" spans="2:17">
      <c r="B38" s="422"/>
      <c r="C38" s="242" t="s">
        <v>90</v>
      </c>
      <c r="D38" s="88">
        <f>Fat!D52</f>
        <v>1907351.5672132152</v>
      </c>
      <c r="E38" s="87">
        <f>Fat!E52</f>
        <v>290291.01082646684</v>
      </c>
      <c r="F38" s="89">
        <f>Fat!F52</f>
        <v>0.17951771173932379</v>
      </c>
      <c r="G38" s="106">
        <f>Fat!G52</f>
        <v>1.2410625681256051</v>
      </c>
      <c r="H38" s="92">
        <f>Fat!H52</f>
        <v>6.1770621894587707E-2</v>
      </c>
      <c r="I38" s="191">
        <f>Fat!I52</f>
        <v>3.1728057024381906</v>
      </c>
      <c r="J38" s="192">
        <f>Fat!J52</f>
        <v>0.1411923030398512</v>
      </c>
      <c r="K38" s="89">
        <f>Fat!K52</f>
        <v>4.657332068392115E-2</v>
      </c>
      <c r="L38" s="90">
        <f>Fat!L52</f>
        <v>6051655.929008509</v>
      </c>
      <c r="M38" s="91">
        <f>Fat!M52</f>
        <v>1149353.478627909</v>
      </c>
      <c r="N38" s="89">
        <f>Fat!N52</f>
        <v>0.23445176838052426</v>
      </c>
      <c r="O38" s="88">
        <f>Fat!O52</f>
        <v>1823289.1250659227</v>
      </c>
      <c r="P38" s="87">
        <f>Fat!P52</f>
        <v>390876.32431350742</v>
      </c>
      <c r="Q38" s="89">
        <f>Fat!Q52</f>
        <v>0.27287966437341843</v>
      </c>
    </row>
    <row r="39" spans="2:17">
      <c r="B39" s="422"/>
      <c r="C39" s="242" t="s">
        <v>53</v>
      </c>
      <c r="D39" s="88">
        <f>Fat!D53</f>
        <v>58542964.55499544</v>
      </c>
      <c r="E39" s="87">
        <f>Fat!E53</f>
        <v>3469951.939508073</v>
      </c>
      <c r="F39" s="89">
        <f>Fat!F53</f>
        <v>6.3006394143259009E-2</v>
      </c>
      <c r="G39" s="106">
        <f>Fat!G53</f>
        <v>38.09233870946197</v>
      </c>
      <c r="H39" s="92">
        <f>Fat!H53</f>
        <v>-2.0713768518433398</v>
      </c>
      <c r="I39" s="191">
        <f>Fat!I53</f>
        <v>2.4256481966657226</v>
      </c>
      <c r="J39" s="192">
        <f>Fat!J53</f>
        <v>0.11181182573813331</v>
      </c>
      <c r="K39" s="89">
        <f>Fat!K53</f>
        <v>4.8323134316239177E-2</v>
      </c>
      <c r="L39" s="90">
        <f>Fat!L53</f>
        <v>142004636.40029001</v>
      </c>
      <c r="M39" s="91">
        <f>Fat!M53</f>
        <v>14574696.754021376</v>
      </c>
      <c r="N39" s="89">
        <f>Fat!N53</f>
        <v>0.1143741949064648</v>
      </c>
      <c r="O39" s="88">
        <f>Fat!O53</f>
        <v>41267977.567164361</v>
      </c>
      <c r="P39" s="87">
        <f>Fat!P53</f>
        <v>1231590.3992161751</v>
      </c>
      <c r="Q39" s="89">
        <f>Fat!Q53</f>
        <v>3.0761776632086967E-2</v>
      </c>
    </row>
    <row r="40" spans="2:17" ht="15" thickBot="1">
      <c r="B40" s="423"/>
      <c r="C40" s="243" t="s">
        <v>15</v>
      </c>
      <c r="D40" s="120">
        <f>Fat!D54</f>
        <v>58504266.702278979</v>
      </c>
      <c r="E40" s="114">
        <f>Fat!E54</f>
        <v>5750306.6702587381</v>
      </c>
      <c r="F40" s="116">
        <f>Fat!F54</f>
        <v>0.10900236999778701</v>
      </c>
      <c r="G40" s="117">
        <f>Fat!G54</f>
        <v>38.0671590533887</v>
      </c>
      <c r="H40" s="118">
        <f>Fat!H54</f>
        <v>-0.40531493766899729</v>
      </c>
      <c r="I40" s="203">
        <f>Fat!I54</f>
        <v>2.515928141355761</v>
      </c>
      <c r="J40" s="204">
        <f>Fat!J54</f>
        <v>0.11494569861220594</v>
      </c>
      <c r="K40" s="116">
        <f>Fat!K54</f>
        <v>4.7874443630191547E-2</v>
      </c>
      <c r="L40" s="119">
        <f>Fat!L54</f>
        <v>147192530.98564649</v>
      </c>
      <c r="M40" s="115">
        <f>Fat!M54</f>
        <v>20531199.163570642</v>
      </c>
      <c r="N40" s="116">
        <f>Fat!N54</f>
        <v>0.16209524144599474</v>
      </c>
      <c r="O40" s="120">
        <f>Fat!O54</f>
        <v>44124579.54519999</v>
      </c>
      <c r="P40" s="114">
        <f>Fat!P54</f>
        <v>3009138.7844895124</v>
      </c>
      <c r="Q40" s="116">
        <f>Fat!Q54</f>
        <v>7.3187559924324505E-2</v>
      </c>
    </row>
    <row r="41" spans="2:17" hidden="1">
      <c r="B41" s="424" t="s">
        <v>91</v>
      </c>
      <c r="C41" s="166" t="s">
        <v>92</v>
      </c>
      <c r="D41" s="136">
        <f>Organic!D15</f>
        <v>13809598.986799041</v>
      </c>
      <c r="E41" s="128">
        <f>Organic!E15</f>
        <v>1819716.7493390478</v>
      </c>
      <c r="F41" s="132">
        <f>Organic!F15</f>
        <v>0.15177102771315854</v>
      </c>
      <c r="G41" s="133">
        <f>Organic!G15</f>
        <v>8.9855361108819327</v>
      </c>
      <c r="H41" s="134">
        <f>Organic!H15</f>
        <v>0.24153978801746945</v>
      </c>
      <c r="I41" s="199">
        <f>Organic!I15</f>
        <v>2.7744514025598224</v>
      </c>
      <c r="J41" s="200">
        <f>Organic!J15</f>
        <v>0.21210662722571927</v>
      </c>
      <c r="K41" s="132">
        <f>Organic!K15</f>
        <v>8.2778332278903716E-2</v>
      </c>
      <c r="L41" s="135">
        <f>Organic!L15</f>
        <v>38314061.277713299</v>
      </c>
      <c r="M41" s="129">
        <f>Organic!M15</f>
        <v>7591849.1696865186</v>
      </c>
      <c r="N41" s="132">
        <f>Organic!N15</f>
        <v>0.24711271255441269</v>
      </c>
      <c r="O41" s="136">
        <f>Organic!O15</f>
        <v>5477424.8281181455</v>
      </c>
      <c r="P41" s="128">
        <f>Organic!P15</f>
        <v>706901.83557236567</v>
      </c>
      <c r="Q41" s="132">
        <f>Organic!Q15</f>
        <v>0.14818120291568471</v>
      </c>
    </row>
    <row r="42" spans="2:17" hidden="1">
      <c r="B42" s="422"/>
      <c r="C42" s="170" t="s">
        <v>93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5" t="e">
        <f>#REF!</f>
        <v>#REF!</v>
      </c>
      <c r="J42" s="206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" hidden="1" thickBot="1">
      <c r="B43" s="425"/>
      <c r="C43" s="167" t="s">
        <v>94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1" t="e">
        <f>#REF!</f>
        <v>#REF!</v>
      </c>
      <c r="J43" s="202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421" t="s">
        <v>57</v>
      </c>
      <c r="C44" s="162" t="s">
        <v>95</v>
      </c>
      <c r="D44" s="127">
        <f>Size!D87</f>
        <v>14273019.40424484</v>
      </c>
      <c r="E44" s="121">
        <f>Size!E87</f>
        <v>808943.41482267529</v>
      </c>
      <c r="F44" s="123">
        <f>Size!F87</f>
        <v>6.0081613878160571E-2</v>
      </c>
      <c r="G44" s="124">
        <f>Size!G87</f>
        <v>9.2870713617939842</v>
      </c>
      <c r="H44" s="125">
        <f>Size!H87</f>
        <v>-0.53202682538018387</v>
      </c>
      <c r="I44" s="195">
        <f>Size!I87</f>
        <v>3.6559936922770246</v>
      </c>
      <c r="J44" s="196">
        <f>Size!J87</f>
        <v>0.22509903498579442</v>
      </c>
      <c r="K44" s="123">
        <f>Size!K87</f>
        <v>6.5609427706391679E-2</v>
      </c>
      <c r="L44" s="126">
        <f>Size!L87</f>
        <v>52182068.911666714</v>
      </c>
      <c r="M44" s="122">
        <f>Size!M87</f>
        <v>5988242.5341950729</v>
      </c>
      <c r="N44" s="123">
        <f>Size!N87</f>
        <v>0.12963296188677478</v>
      </c>
      <c r="O44" s="127">
        <f>Size!O87</f>
        <v>43466992.141948581</v>
      </c>
      <c r="P44" s="121">
        <f>Size!P87</f>
        <v>2646170.0870513022</v>
      </c>
      <c r="Q44" s="123">
        <f>Size!Q87</f>
        <v>6.4824027392016745E-2</v>
      </c>
    </row>
    <row r="45" spans="2:17">
      <c r="B45" s="422"/>
      <c r="C45" s="163" t="s">
        <v>96</v>
      </c>
      <c r="D45" s="88">
        <f>Size!D88</f>
        <v>24961781.440594789</v>
      </c>
      <c r="E45" s="87">
        <f>Size!E88</f>
        <v>621487.57370821387</v>
      </c>
      <c r="F45" s="89">
        <f>Size!F88</f>
        <v>2.5533281442986531E-2</v>
      </c>
      <c r="G45" s="106">
        <f>Size!G88</f>
        <v>16.241962474132411</v>
      </c>
      <c r="H45" s="92">
        <f>Size!H88</f>
        <v>-1.5089574977541709</v>
      </c>
      <c r="I45" s="191">
        <f>Size!I88</f>
        <v>2.7333637732389993</v>
      </c>
      <c r="J45" s="192">
        <f>Size!J88</f>
        <v>6.2814070256333121E-2</v>
      </c>
      <c r="K45" s="89">
        <f>Size!K88</f>
        <v>2.3521026471133546E-2</v>
      </c>
      <c r="L45" s="90">
        <f>Size!L88</f>
        <v>68229629.105231389</v>
      </c>
      <c r="M45" s="91">
        <f>Size!M88</f>
        <v>3227664.5485066324</v>
      </c>
      <c r="N45" s="89">
        <f>Size!N88</f>
        <v>4.9654876902835321E-2</v>
      </c>
      <c r="O45" s="88">
        <f>Size!O88</f>
        <v>12530750.661129117</v>
      </c>
      <c r="P45" s="87">
        <f>Size!P88</f>
        <v>-70304.873952003196</v>
      </c>
      <c r="Q45" s="89">
        <f>Size!Q88</f>
        <v>-5.5792845096409305E-3</v>
      </c>
    </row>
    <row r="46" spans="2:17">
      <c r="B46" s="422"/>
      <c r="C46" s="163" t="s">
        <v>97</v>
      </c>
      <c r="D46" s="88">
        <f>Size!D89</f>
        <v>43508233.467472307</v>
      </c>
      <c r="E46" s="87">
        <f>Size!E89</f>
        <v>-1150391.7178758532</v>
      </c>
      <c r="F46" s="89">
        <f>Size!F89</f>
        <v>-2.5759676055887179E-2</v>
      </c>
      <c r="G46" s="106">
        <f>Size!G89</f>
        <v>28.309641961100308</v>
      </c>
      <c r="H46" s="92">
        <f>Size!H89</f>
        <v>-4.2590561020752951</v>
      </c>
      <c r="I46" s="191">
        <f>Size!I89</f>
        <v>2.3643503447827809</v>
      </c>
      <c r="J46" s="192">
        <f>Size!J89</f>
        <v>0.14167064324293088</v>
      </c>
      <c r="K46" s="89">
        <f>Size!K89</f>
        <v>6.3738667854294481E-2</v>
      </c>
      <c r="L46" s="90">
        <f>Size!L89</f>
        <v>102868706.79970787</v>
      </c>
      <c r="M46" s="91">
        <f>Size!M89</f>
        <v>3606887.1015581936</v>
      </c>
      <c r="N46" s="89">
        <f>Size!N89</f>
        <v>3.6337104362246832E-2</v>
      </c>
      <c r="O46" s="88">
        <f>Size!O89</f>
        <v>18954395.301597893</v>
      </c>
      <c r="P46" s="87">
        <f>Size!P89</f>
        <v>-14453.457118790597</v>
      </c>
      <c r="Q46" s="89">
        <f>Size!Q89</f>
        <v>-7.61957528505722E-4</v>
      </c>
    </row>
    <row r="47" spans="2:17">
      <c r="B47" s="422"/>
      <c r="C47" s="163" t="s">
        <v>98</v>
      </c>
      <c r="D47" s="88">
        <f>Size!D90</f>
        <v>31001591.534919962</v>
      </c>
      <c r="E47" s="87">
        <f>Size!E90</f>
        <v>5719188.2465946153</v>
      </c>
      <c r="F47" s="89">
        <f>Size!F90</f>
        <v>0.22621220701892547</v>
      </c>
      <c r="G47" s="106">
        <f>Size!G90</f>
        <v>20.171905100077385</v>
      </c>
      <c r="H47" s="92">
        <f>Size!H90</f>
        <v>1.7339223903217658</v>
      </c>
      <c r="I47" s="191">
        <f>Size!I90</f>
        <v>2.2226296867559978</v>
      </c>
      <c r="J47" s="192">
        <f>Size!J90</f>
        <v>0.11017653568010877</v>
      </c>
      <c r="K47" s="89">
        <f>Size!K90</f>
        <v>5.2155729760915641E-2</v>
      </c>
      <c r="L47" s="90">
        <f>Size!L90</f>
        <v>68905057.682196543</v>
      </c>
      <c r="M47" s="91">
        <f>Size!M90</f>
        <v>15497165.189002246</v>
      </c>
      <c r="N47" s="89">
        <f>Size!N90</f>
        <v>0.29016619951774036</v>
      </c>
      <c r="O47" s="88">
        <f>Size!O90</f>
        <v>15218960.751496971</v>
      </c>
      <c r="P47" s="87">
        <f>Size!P90</f>
        <v>2737972.3495869972</v>
      </c>
      <c r="Q47" s="89">
        <f>Size!Q90</f>
        <v>0.21937143609299434</v>
      </c>
    </row>
    <row r="48" spans="2:17">
      <c r="B48" s="422"/>
      <c r="C48" s="163" t="s">
        <v>99</v>
      </c>
      <c r="D48" s="88">
        <f>Size!D91</f>
        <v>19999306.877871815</v>
      </c>
      <c r="E48" s="87">
        <f>Size!E91</f>
        <v>2696651.3717128821</v>
      </c>
      <c r="F48" s="89">
        <f>Size!F91</f>
        <v>0.155851878964648</v>
      </c>
      <c r="G48" s="106">
        <f>Size!G91</f>
        <v>13.01301321750986</v>
      </c>
      <c r="H48" s="92">
        <f>Size!H91</f>
        <v>0.39451095658228041</v>
      </c>
      <c r="I48" s="191">
        <f>Size!I91</f>
        <v>3.7285412917794893</v>
      </c>
      <c r="J48" s="192">
        <f>Size!J91</f>
        <v>0.22906798248618099</v>
      </c>
      <c r="K48" s="89">
        <f>Size!K91</f>
        <v>6.5457845292850508E-2</v>
      </c>
      <c r="L48" s="90">
        <f>Size!L91</f>
        <v>74568241.501114607</v>
      </c>
      <c r="M48" s="91">
        <f>Size!M91</f>
        <v>14018060.377414525</v>
      </c>
      <c r="N48" s="89">
        <f>Size!N91</f>
        <v>0.23151145243936661</v>
      </c>
      <c r="O48" s="88">
        <f>Size!O91</f>
        <v>56053996.195729077</v>
      </c>
      <c r="P48" s="87">
        <f>Size!P91</f>
        <v>6633142.1757331267</v>
      </c>
      <c r="Q48" s="89">
        <f>Size!Q91</f>
        <v>0.13421747372170706</v>
      </c>
    </row>
    <row r="49" spans="2:17" ht="15" customHeight="1">
      <c r="B49" s="422"/>
      <c r="C49" s="163" t="s">
        <v>100</v>
      </c>
      <c r="D49" s="88">
        <f>Size!D92</f>
        <v>47709420.558702692</v>
      </c>
      <c r="E49" s="87">
        <f>Size!E92</f>
        <v>8834247.916389741</v>
      </c>
      <c r="F49" s="89">
        <f>Size!F92</f>
        <v>0.22724652563405648</v>
      </c>
      <c r="G49" s="106">
        <f>Size!G92</f>
        <v>31.043241854399728</v>
      </c>
      <c r="H49" s="92">
        <f>Size!H92</f>
        <v>2.6923072995064352</v>
      </c>
      <c r="I49" s="191">
        <f>Size!I92</f>
        <v>2.1890745828177565</v>
      </c>
      <c r="J49" s="192">
        <f>Size!J92</f>
        <v>0.10343219272030035</v>
      </c>
      <c r="K49" s="89">
        <f>Size!K92</f>
        <v>4.9592486809527908E-2</v>
      </c>
      <c r="L49" s="90">
        <f>Size!L92</f>
        <v>104439479.90601899</v>
      </c>
      <c r="M49" s="91">
        <f>Size!M92</f>
        <v>23359771.920854166</v>
      </c>
      <c r="N49" s="89">
        <f>Size!N92</f>
        <v>0.28810873276860238</v>
      </c>
      <c r="O49" s="88">
        <f>Size!O92</f>
        <v>20974133.286429107</v>
      </c>
      <c r="P49" s="87">
        <f>Size!P92</f>
        <v>3744584.6723518148</v>
      </c>
      <c r="Q49" s="89">
        <f>Size!Q92</f>
        <v>0.21733504203890319</v>
      </c>
    </row>
    <row r="50" spans="2:17" ht="15" thickBot="1">
      <c r="B50" s="423"/>
      <c r="C50" s="164" t="s">
        <v>101</v>
      </c>
      <c r="D50" s="155">
        <f>Size!D93</f>
        <v>85910844.609508991</v>
      </c>
      <c r="E50" s="149">
        <f>Size!E93</f>
        <v>5050717.1743283421</v>
      </c>
      <c r="F50" s="151">
        <f>Size!F93</f>
        <v>6.2462394440042333E-2</v>
      </c>
      <c r="G50" s="152">
        <f>Size!G93</f>
        <v>55.899885093914882</v>
      </c>
      <c r="H50" s="153">
        <f>Size!H93</f>
        <v>-3.0698898343629324</v>
      </c>
      <c r="I50" s="193">
        <f>Size!I93</f>
        <v>2.4997243685053689</v>
      </c>
      <c r="J50" s="194">
        <f>Size!J93</f>
        <v>0.11905351133503661</v>
      </c>
      <c r="K50" s="151">
        <f>Size!K93</f>
        <v>5.0008387751906087E-2</v>
      </c>
      <c r="L50" s="154">
        <f>Size!L93</f>
        <v>214753431.78926775</v>
      </c>
      <c r="M50" s="150">
        <f>Size!M93</f>
        <v>22252082.897253931</v>
      </c>
      <c r="N50" s="151">
        <f>Size!N93</f>
        <v>0.11559442583301861</v>
      </c>
      <c r="O50" s="155">
        <f>Size!O93</f>
        <v>37253832.421908081</v>
      </c>
      <c r="P50" s="149">
        <f>Size!P93</f>
        <v>885870.48710330576</v>
      </c>
      <c r="Q50" s="151">
        <f>Size!Q93</f>
        <v>2.4358540868783529E-2</v>
      </c>
    </row>
    <row r="51" spans="2:17">
      <c r="B51" s="187"/>
      <c r="C51" s="159"/>
      <c r="D51" s="81"/>
      <c r="E51" s="81"/>
      <c r="F51" s="82"/>
      <c r="G51" s="83"/>
      <c r="H51" s="83"/>
      <c r="I51" s="207"/>
      <c r="J51" s="207"/>
      <c r="K51" s="82"/>
      <c r="L51" s="84"/>
      <c r="M51" s="84"/>
      <c r="N51" s="82"/>
      <c r="O51" s="81"/>
      <c r="P51" s="81"/>
      <c r="Q51" s="82"/>
    </row>
    <row r="52" spans="2:17" ht="23.4">
      <c r="B52" s="412" t="s">
        <v>129</v>
      </c>
      <c r="C52" s="412"/>
      <c r="D52" s="412"/>
      <c r="E52" s="412"/>
      <c r="F52" s="412"/>
      <c r="G52" s="412"/>
      <c r="H52" s="412"/>
      <c r="I52" s="412"/>
      <c r="J52" s="412"/>
      <c r="K52" s="412"/>
      <c r="L52" s="412"/>
      <c r="M52" s="412"/>
      <c r="N52" s="412"/>
      <c r="O52" s="412"/>
      <c r="P52" s="412"/>
      <c r="Q52" s="412"/>
    </row>
    <row r="53" spans="2:17">
      <c r="B53" s="413" t="s">
        <v>18</v>
      </c>
      <c r="C53" s="413"/>
      <c r="D53" s="413"/>
      <c r="E53" s="413"/>
      <c r="F53" s="413"/>
      <c r="G53" s="413"/>
      <c r="H53" s="413"/>
      <c r="I53" s="413"/>
      <c r="J53" s="413"/>
      <c r="K53" s="413"/>
      <c r="L53" s="413"/>
      <c r="M53" s="413"/>
      <c r="N53" s="413"/>
      <c r="O53" s="413"/>
      <c r="P53" s="413"/>
      <c r="Q53" s="413"/>
    </row>
    <row r="54" spans="2:17" ht="15" thickBot="1">
      <c r="B54" s="414" t="str">
        <f>'HOME PAGE'!H6</f>
        <v>LATEST 52 WEEKS ENDING 06-15-2025</v>
      </c>
      <c r="C54" s="414"/>
      <c r="D54" s="414"/>
      <c r="E54" s="414"/>
      <c r="F54" s="414"/>
      <c r="G54" s="414"/>
      <c r="H54" s="414"/>
      <c r="I54" s="414"/>
      <c r="J54" s="414"/>
      <c r="K54" s="414"/>
      <c r="L54" s="414"/>
      <c r="M54" s="414"/>
      <c r="N54" s="414"/>
      <c r="O54" s="414"/>
      <c r="P54" s="414"/>
      <c r="Q54" s="414"/>
    </row>
    <row r="55" spans="2:17">
      <c r="D55" s="419" t="s">
        <v>58</v>
      </c>
      <c r="E55" s="417"/>
      <c r="F55" s="418"/>
      <c r="G55" s="419" t="s">
        <v>20</v>
      </c>
      <c r="H55" s="420"/>
      <c r="I55" s="416" t="s">
        <v>21</v>
      </c>
      <c r="J55" s="417"/>
      <c r="K55" s="418"/>
      <c r="L55" s="419" t="s">
        <v>22</v>
      </c>
      <c r="M55" s="417"/>
      <c r="N55" s="420"/>
      <c r="O55" s="416" t="s">
        <v>23</v>
      </c>
      <c r="P55" s="417"/>
      <c r="Q55" s="420"/>
    </row>
    <row r="56" spans="2:17" ht="29.4" thickBot="1">
      <c r="B56" s="14"/>
      <c r="C56" s="158"/>
      <c r="D56" s="15" t="s">
        <v>19</v>
      </c>
      <c r="E56" s="16" t="s">
        <v>25</v>
      </c>
      <c r="F56" s="58" t="s">
        <v>26</v>
      </c>
      <c r="G56" s="15" t="s">
        <v>19</v>
      </c>
      <c r="H56" s="17" t="s">
        <v>25</v>
      </c>
      <c r="I56" s="18" t="s">
        <v>19</v>
      </c>
      <c r="J56" s="16" t="s">
        <v>25</v>
      </c>
      <c r="K56" s="58" t="s">
        <v>26</v>
      </c>
      <c r="L56" s="15" t="s">
        <v>19</v>
      </c>
      <c r="M56" s="16" t="s">
        <v>25</v>
      </c>
      <c r="N56" s="17" t="s">
        <v>26</v>
      </c>
      <c r="O56" s="18" t="s">
        <v>19</v>
      </c>
      <c r="P56" s="16" t="s">
        <v>25</v>
      </c>
      <c r="Q56" s="17" t="s">
        <v>26</v>
      </c>
    </row>
    <row r="57" spans="2:17" ht="15" thickBot="1">
      <c r="C57" s="340" t="s">
        <v>11</v>
      </c>
      <c r="D57" s="331">
        <f>'Segment Data'!D81</f>
        <v>1900238572.4861677</v>
      </c>
      <c r="E57" s="332">
        <f>'Segment Data'!E81</f>
        <v>208232373.1287992</v>
      </c>
      <c r="F57" s="333">
        <f>'Segment Data'!F81</f>
        <v>0.12306832753206624</v>
      </c>
      <c r="G57" s="334">
        <f>'Segment Data'!G81</f>
        <v>99.955991317277906</v>
      </c>
      <c r="H57" s="335">
        <f>'Segment Data'!H81</f>
        <v>8.3136860370984778E-3</v>
      </c>
      <c r="I57" s="336">
        <f>'Segment Data'!I81</f>
        <v>2.48943089515517</v>
      </c>
      <c r="J57" s="337">
        <f>'Segment Data'!J81</f>
        <v>8.9409282965709824E-2</v>
      </c>
      <c r="K57" s="333">
        <f>'Segment Data'!K81</f>
        <v>3.7253532431378689E-2</v>
      </c>
      <c r="L57" s="338">
        <f>'Segment Data'!L81</f>
        <v>4730512610.5126228</v>
      </c>
      <c r="M57" s="339">
        <f>'Segment Data'!M81</f>
        <v>669661164.09639025</v>
      </c>
      <c r="N57" s="333">
        <f>'Segment Data'!N81</f>
        <v>0.16490658989443632</v>
      </c>
      <c r="O57" s="331">
        <f>'Segment Data'!O81</f>
        <v>1427314511.2537475</v>
      </c>
      <c r="P57" s="332">
        <f>'Segment Data'!P81</f>
        <v>122539684.88203835</v>
      </c>
      <c r="Q57" s="333">
        <f>'Segment Data'!Q81</f>
        <v>9.3916346641047768E-2</v>
      </c>
    </row>
    <row r="58" spans="2:17">
      <c r="B58" s="428" t="s">
        <v>54</v>
      </c>
      <c r="C58" s="163" t="s">
        <v>138</v>
      </c>
      <c r="D58" s="88">
        <f>'Segment Data'!D82</f>
        <v>23846385.727266558</v>
      </c>
      <c r="E58" s="87">
        <f>'Segment Data'!E82</f>
        <v>6376897.3441706561</v>
      </c>
      <c r="F58" s="89">
        <f>'Segment Data'!F82</f>
        <v>0.36503057240881587</v>
      </c>
      <c r="G58" s="106">
        <f>'Segment Data'!G82</f>
        <v>1.254363088517122</v>
      </c>
      <c r="H58" s="92">
        <f>'Segment Data'!H82</f>
        <v>0.22243141240415776</v>
      </c>
      <c r="I58" s="191">
        <f>'Segment Data'!I82</f>
        <v>3.9409198747572014</v>
      </c>
      <c r="J58" s="192">
        <f>'Segment Data'!J82</f>
        <v>-0.39493340655646625</v>
      </c>
      <c r="K58" s="89">
        <f>'Segment Data'!K82</f>
        <v>-9.1085509802308201E-2</v>
      </c>
      <c r="L58" s="90">
        <f>'Segment Data'!L82</f>
        <v>93976695.453711241</v>
      </c>
      <c r="M58" s="91">
        <f>'Segment Data'!M82</f>
        <v>18231556.924993873</v>
      </c>
      <c r="N58" s="89">
        <f>'Segment Data'!N82</f>
        <v>0.24069606682522227</v>
      </c>
      <c r="O58" s="88">
        <f>'Segment Data'!O82</f>
        <v>38203328.386697032</v>
      </c>
      <c r="P58" s="87">
        <f>'Segment Data'!P82</f>
        <v>3700732.854152523</v>
      </c>
      <c r="Q58" s="89">
        <f>'Segment Data'!Q82</f>
        <v>0.10725954952176898</v>
      </c>
    </row>
    <row r="59" spans="2:17">
      <c r="B59" s="429"/>
      <c r="C59" s="163" t="s">
        <v>142</v>
      </c>
      <c r="D59" s="88">
        <f>'Segment Data'!D83</f>
        <v>26752521.160583042</v>
      </c>
      <c r="E59" s="87">
        <f>'Segment Data'!E83</f>
        <v>5313273.0214537084</v>
      </c>
      <c r="F59" s="89">
        <f>'Segment Data'!F83</f>
        <v>0.24782926094112018</v>
      </c>
      <c r="G59" s="106">
        <f>'Segment Data'!G83</f>
        <v>1.4072310769609944</v>
      </c>
      <c r="H59" s="92">
        <f>'Segment Data'!H83</f>
        <v>0.14080364751083962</v>
      </c>
      <c r="I59" s="191">
        <f>'Segment Data'!I83</f>
        <v>3.3582338881081668</v>
      </c>
      <c r="J59" s="192">
        <f>'Segment Data'!J83</f>
        <v>-0.213117853539186</v>
      </c>
      <c r="K59" s="89">
        <f>'Segment Data'!K83</f>
        <v>-5.9674282724356181E-2</v>
      </c>
      <c r="L59" s="90">
        <f>'Segment Data'!L83</f>
        <v>89841223.1538008</v>
      </c>
      <c r="M59" s="91">
        <f>'Segment Data'!M83</f>
        <v>13274126.972511485</v>
      </c>
      <c r="N59" s="89">
        <f>'Segment Data'!N83</f>
        <v>0.17336594483199536</v>
      </c>
      <c r="O59" s="88">
        <f>'Segment Data'!O83</f>
        <v>29409090.325069562</v>
      </c>
      <c r="P59" s="87">
        <f>'Segment Data'!P83</f>
        <v>3816568.8296577185</v>
      </c>
      <c r="Q59" s="89">
        <f>'Segment Data'!Q83</f>
        <v>0.1491282846179085</v>
      </c>
    </row>
    <row r="60" spans="2:17">
      <c r="B60" s="429"/>
      <c r="C60" s="163" t="s">
        <v>139</v>
      </c>
      <c r="D60" s="88">
        <f>'Segment Data'!D84</f>
        <v>859769407.60445189</v>
      </c>
      <c r="E60" s="87">
        <f>'Segment Data'!E84</f>
        <v>164223840.47520292</v>
      </c>
      <c r="F60" s="89">
        <f>'Segment Data'!F84</f>
        <v>0.23610795357809564</v>
      </c>
      <c r="G60" s="106">
        <f>'Segment Data'!G84</f>
        <v>45.225428367625319</v>
      </c>
      <c r="H60" s="92">
        <f>'Segment Data'!H84</f>
        <v>4.1391934899540388</v>
      </c>
      <c r="I60" s="191">
        <f>'Segment Data'!I84</f>
        <v>2.6798459902012972</v>
      </c>
      <c r="J60" s="192">
        <f>'Segment Data'!J84</f>
        <v>1.0061438953727464E-2</v>
      </c>
      <c r="K60" s="89">
        <f>'Segment Data'!K84</f>
        <v>3.7686332962807169E-3</v>
      </c>
      <c r="L60" s="90">
        <f>'Segment Data'!L84</f>
        <v>2304049599.4665351</v>
      </c>
      <c r="M60" s="91">
        <f>'Segment Data'!M84</f>
        <v>447092789.65613675</v>
      </c>
      <c r="N60" s="89">
        <f>'Segment Data'!N84</f>
        <v>0.24076639116974749</v>
      </c>
      <c r="O60" s="88">
        <f>'Segment Data'!O84</f>
        <v>718591362.96978867</v>
      </c>
      <c r="P60" s="87">
        <f>'Segment Data'!P84</f>
        <v>78900157.764152169</v>
      </c>
      <c r="Q60" s="89">
        <f>'Segment Data'!Q84</f>
        <v>0.12334100753939357</v>
      </c>
    </row>
    <row r="61" spans="2:17">
      <c r="B61" s="429"/>
      <c r="C61" s="163" t="s">
        <v>141</v>
      </c>
      <c r="D61" s="88">
        <f>'Segment Data'!D85</f>
        <v>3678181.8849840076</v>
      </c>
      <c r="E61" s="87">
        <f>'Segment Data'!E85</f>
        <v>794784.59838492842</v>
      </c>
      <c r="F61" s="89">
        <f>'Segment Data'!F85</f>
        <v>0.27564172376757839</v>
      </c>
      <c r="G61" s="106">
        <f>'Segment Data'!G85</f>
        <v>0.19347903041343331</v>
      </c>
      <c r="H61" s="92">
        <f>'Segment Data'!H85</f>
        <v>2.3155267655794065E-2</v>
      </c>
      <c r="I61" s="191">
        <f>'Segment Data'!I85</f>
        <v>4.8679924698942809</v>
      </c>
      <c r="J61" s="192">
        <f>'Segment Data'!J85</f>
        <v>0.31189249783697992</v>
      </c>
      <c r="K61" s="89">
        <f>'Segment Data'!K85</f>
        <v>6.8456025932228451E-2</v>
      </c>
      <c r="L61" s="90">
        <f>'Segment Data'!L85</f>
        <v>17905361.7190037</v>
      </c>
      <c r="M61" s="91">
        <f>'Segment Data'!M85</f>
        <v>4768315.4220995381</v>
      </c>
      <c r="N61" s="89">
        <f>'Segment Data'!N85</f>
        <v>0.36296708669004429</v>
      </c>
      <c r="O61" s="88">
        <f>'Segment Data'!O85</f>
        <v>6218400.7403437514</v>
      </c>
      <c r="P61" s="87">
        <f>'Segment Data'!P85</f>
        <v>1734179.4428479569</v>
      </c>
      <c r="Q61" s="89">
        <f>'Segment Data'!Q85</f>
        <v>0.38672922850984326</v>
      </c>
    </row>
    <row r="62" spans="2:17" ht="15" thickBot="1">
      <c r="B62" s="430"/>
      <c r="C62" s="163" t="s">
        <v>140</v>
      </c>
      <c r="D62" s="155">
        <f>'Segment Data'!D86</f>
        <v>986192076.10838413</v>
      </c>
      <c r="E62" s="149">
        <f>'Segment Data'!E86</f>
        <v>31523577.689252615</v>
      </c>
      <c r="F62" s="151">
        <f>'Segment Data'!F86</f>
        <v>3.3020443998574997E-2</v>
      </c>
      <c r="G62" s="152">
        <f>'Segment Data'!G86</f>
        <v>51.87548975373484</v>
      </c>
      <c r="H62" s="153">
        <f>'Segment Data'!H86</f>
        <v>-4.5172701315042616</v>
      </c>
      <c r="I62" s="193">
        <f>'Segment Data'!I86</f>
        <v>2.2558888725801007</v>
      </c>
      <c r="J62" s="194">
        <f>'Segment Data'!J86</f>
        <v>0.12064992945538844</v>
      </c>
      <c r="K62" s="151">
        <f>'Segment Data'!K86</f>
        <v>5.6504181812471597E-2</v>
      </c>
      <c r="L62" s="154">
        <f>'Segment Data'!L86</f>
        <v>2224739730.7195716</v>
      </c>
      <c r="M62" s="150">
        <f>'Segment Data'!M86</f>
        <v>186294375.12064934</v>
      </c>
      <c r="N62" s="151">
        <f>'Segment Data'!N86</f>
        <v>9.1390418982270724E-2</v>
      </c>
      <c r="O62" s="155">
        <f>'Segment Data'!O86</f>
        <v>634892328.83184803</v>
      </c>
      <c r="P62" s="149">
        <f>'Segment Data'!P86</f>
        <v>34388045.991227627</v>
      </c>
      <c r="Q62" s="151">
        <f>'Segment Data'!Q86</f>
        <v>5.7265280155136787E-2</v>
      </c>
    </row>
    <row r="63" spans="2:17">
      <c r="B63" s="421" t="s">
        <v>55</v>
      </c>
      <c r="C63" s="162" t="s">
        <v>67</v>
      </c>
      <c r="D63" s="127">
        <f>'Type Data'!D55</f>
        <v>1477805818.5043969</v>
      </c>
      <c r="E63" s="121">
        <f>'Type Data'!E55</f>
        <v>164771586.88951755</v>
      </c>
      <c r="F63" s="123">
        <f>'Type Data'!F55</f>
        <v>0.12548917836427437</v>
      </c>
      <c r="G63" s="124">
        <f>'Type Data'!G55</f>
        <v>77.73526319370805</v>
      </c>
      <c r="H63" s="125">
        <f>'Type Data'!H55</f>
        <v>0.17365487922816669</v>
      </c>
      <c r="I63" s="195">
        <f>'Type Data'!I55</f>
        <v>2.4434277827968685</v>
      </c>
      <c r="J63" s="196">
        <f>'Type Data'!J55</f>
        <v>7.893413440369601E-2</v>
      </c>
      <c r="K63" s="123">
        <f>'Type Data'!K55</f>
        <v>3.3383102744782969E-2</v>
      </c>
      <c r="L63" s="126">
        <f>'Type Data'!L55</f>
        <v>3610911794.5125098</v>
      </c>
      <c r="M63" s="122">
        <f>'Type Data'!M55</f>
        <v>506250693.73631811</v>
      </c>
      <c r="N63" s="123">
        <f>'Type Data'!N55</f>
        <v>0.16306149924375035</v>
      </c>
      <c r="O63" s="127">
        <f>'Type Data'!O55</f>
        <v>1030441722.7205956</v>
      </c>
      <c r="P63" s="121">
        <f>'Type Data'!P55</f>
        <v>94175870.625120044</v>
      </c>
      <c r="Q63" s="123">
        <f>'Type Data'!Q55</f>
        <v>0.10058667675889613</v>
      </c>
    </row>
    <row r="64" spans="2:17">
      <c r="B64" s="422"/>
      <c r="C64" s="163" t="s">
        <v>68</v>
      </c>
      <c r="D64" s="88">
        <f>'Type Data'!D56</f>
        <v>305497749.23168766</v>
      </c>
      <c r="E64" s="87">
        <f>'Type Data'!E56</f>
        <v>42510819.993929744</v>
      </c>
      <c r="F64" s="89">
        <f>'Type Data'!F56</f>
        <v>0.16164613244142295</v>
      </c>
      <c r="G64" s="106">
        <f>'Type Data'!G56</f>
        <v>16.069735038426501</v>
      </c>
      <c r="H64" s="92">
        <f>'Type Data'!H56</f>
        <v>0.53496168199996497</v>
      </c>
      <c r="I64" s="191">
        <f>'Type Data'!I56</f>
        <v>2.6528814211351022</v>
      </c>
      <c r="J64" s="192">
        <f>'Type Data'!J56</f>
        <v>0.12783282277422536</v>
      </c>
      <c r="K64" s="89">
        <f>'Type Data'!K56</f>
        <v>5.0625886114511784E-2</v>
      </c>
      <c r="L64" s="90">
        <f>'Type Data'!L56</f>
        <v>810449303.13533461</v>
      </c>
      <c r="M64" s="91">
        <f>'Type Data'!M56</f>
        <v>146394526.07630289</v>
      </c>
      <c r="N64" s="89">
        <f>'Type Data'!N56</f>
        <v>0.22045549724776548</v>
      </c>
      <c r="O64" s="88">
        <f>'Type Data'!O56</f>
        <v>192981669.80484086</v>
      </c>
      <c r="P64" s="87">
        <f>'Type Data'!P56</f>
        <v>31681302.271891207</v>
      </c>
      <c r="Q64" s="89">
        <f>'Type Data'!Q56</f>
        <v>0.19641184181071072</v>
      </c>
    </row>
    <row r="65" spans="2:17">
      <c r="B65" s="422"/>
      <c r="C65" s="163" t="s">
        <v>69</v>
      </c>
      <c r="D65" s="88">
        <f>'Type Data'!D57</f>
        <v>111049410.46859945</v>
      </c>
      <c r="E65" s="87">
        <f>'Type Data'!E57</f>
        <v>282579.59325027466</v>
      </c>
      <c r="F65" s="89">
        <f>'Type Data'!F57</f>
        <v>2.5511210442435966E-3</v>
      </c>
      <c r="G65" s="106">
        <f>'Type Data'!G57</f>
        <v>5.8414001638044111</v>
      </c>
      <c r="H65" s="92">
        <f>'Type Data'!H57</f>
        <v>-0.70165358432508551</v>
      </c>
      <c r="I65" s="191">
        <f>'Type Data'!I57</f>
        <v>2.623160974225117</v>
      </c>
      <c r="J65" s="192">
        <f>'Type Data'!J57</f>
        <v>0.12196998762490718</v>
      </c>
      <c r="K65" s="89">
        <f>'Type Data'!K57</f>
        <v>4.8764763777874136E-2</v>
      </c>
      <c r="L65" s="90">
        <f>'Type Data'!L57</f>
        <v>291300479.75193626</v>
      </c>
      <c r="M65" s="91">
        <f>'Type Data'!M57</f>
        <v>14251480.752243042</v>
      </c>
      <c r="N65" s="89">
        <f>'Type Data'!N57</f>
        <v>5.1440289637208987E-2</v>
      </c>
      <c r="O65" s="88">
        <f>'Type Data'!O57</f>
        <v>180348741.60310408</v>
      </c>
      <c r="P65" s="87">
        <f>'Type Data'!P57</f>
        <v>-5987034.6235105693</v>
      </c>
      <c r="Q65" s="89">
        <f>'Type Data'!Q57</f>
        <v>-3.2130354914932491E-2</v>
      </c>
    </row>
    <row r="66" spans="2:17" ht="15" thickBot="1">
      <c r="B66" s="423"/>
      <c r="C66" s="164" t="s">
        <v>70</v>
      </c>
      <c r="D66" s="155">
        <f>'Type Data'!D58</f>
        <v>5885594.281302291</v>
      </c>
      <c r="E66" s="149">
        <f>'Type Data'!E58</f>
        <v>667386.65213605855</v>
      </c>
      <c r="F66" s="151">
        <f>'Type Data'!F58</f>
        <v>0.12789576413284534</v>
      </c>
      <c r="G66" s="152">
        <f>'Type Data'!G58</f>
        <v>0.30959292132943739</v>
      </c>
      <c r="H66" s="153">
        <f>'Type Data'!H58</f>
        <v>1.3507091372632063E-3</v>
      </c>
      <c r="I66" s="193">
        <f>'Type Data'!I58</f>
        <v>3.033004359405898</v>
      </c>
      <c r="J66" s="194">
        <f>'Type Data'!J58</f>
        <v>0.14186421062895072</v>
      </c>
      <c r="K66" s="151">
        <f>'Type Data'!K58</f>
        <v>4.9068603847850202E-2</v>
      </c>
      <c r="L66" s="154">
        <f>'Type Data'!L58</f>
        <v>17851033.112884272</v>
      </c>
      <c r="M66" s="150">
        <f>'Type Data'!M58</f>
        <v>2764463.5315476097</v>
      </c>
      <c r="N66" s="151">
        <f>'Type Data'!N58</f>
        <v>0.18324003456474827</v>
      </c>
      <c r="O66" s="155">
        <f>'Type Data'!O58</f>
        <v>23542377.125209164</v>
      </c>
      <c r="P66" s="149">
        <f>'Type Data'!P58</f>
        <v>2669546.6085442342</v>
      </c>
      <c r="Q66" s="151">
        <f>'Type Data'!Q58</f>
        <v>0.12789576413284534</v>
      </c>
    </row>
    <row r="67" spans="2:17" ht="15" thickBot="1">
      <c r="B67" s="105" t="s">
        <v>71</v>
      </c>
      <c r="C67" s="165" t="s">
        <v>72</v>
      </c>
      <c r="D67" s="148">
        <f>Granola!D16</f>
        <v>897116.87562223373</v>
      </c>
      <c r="E67" s="142">
        <f>Granola!E16</f>
        <v>-1490311.3193889344</v>
      </c>
      <c r="F67" s="144">
        <f>Granola!F16</f>
        <v>-0.62423293923692769</v>
      </c>
      <c r="G67" s="145">
        <f>Granola!G16</f>
        <v>4.7189972842703244E-2</v>
      </c>
      <c r="H67" s="146">
        <f>Granola!H16</f>
        <v>-9.3836640235511082E-2</v>
      </c>
      <c r="I67" s="197">
        <f>Granola!I16</f>
        <v>3.7654181127702691</v>
      </c>
      <c r="J67" s="198">
        <f>Granola!J16</f>
        <v>0.12000278339996706</v>
      </c>
      <c r="K67" s="144">
        <f>Granola!K16</f>
        <v>3.2918823387044896E-2</v>
      </c>
      <c r="L67" s="147">
        <f>Granola!L16</f>
        <v>3378020.1327398317</v>
      </c>
      <c r="M67" s="143">
        <f>Granola!M16</f>
        <v>-5325147.207124752</v>
      </c>
      <c r="N67" s="144">
        <f>Granola!N16</f>
        <v>-0.61186312972899914</v>
      </c>
      <c r="O67" s="148">
        <f>Granola!O16</f>
        <v>1433336.2014919939</v>
      </c>
      <c r="P67" s="142">
        <f>Granola!P16</f>
        <v>-2062956.7672634115</v>
      </c>
      <c r="Q67" s="144">
        <f>Granola!Q16</f>
        <v>-0.59004116236797333</v>
      </c>
    </row>
    <row r="68" spans="2:17">
      <c r="B68" s="424" t="s">
        <v>73</v>
      </c>
      <c r="C68" s="166" t="s">
        <v>14</v>
      </c>
      <c r="D68" s="136">
        <f>'NB vs PL'!D29</f>
        <v>1490010762.7295685</v>
      </c>
      <c r="E68" s="128">
        <f>'NB vs PL'!E29</f>
        <v>159646134.0146656</v>
      </c>
      <c r="F68" s="132">
        <f>'NB vs PL'!F29</f>
        <v>0.12000178790748485</v>
      </c>
      <c r="G68" s="133">
        <f>'NB vs PL'!G29</f>
        <v>78.377265369994333</v>
      </c>
      <c r="H68" s="134">
        <f>'NB vs PL'!H29</f>
        <v>-0.20805842687121867</v>
      </c>
      <c r="I68" s="199">
        <f>'NB vs PL'!I29</f>
        <v>2.6951927748209599</v>
      </c>
      <c r="J68" s="200">
        <f>'NB vs PL'!J29</f>
        <v>7.430260685879686E-2</v>
      </c>
      <c r="K68" s="132">
        <f>'NB vs PL'!K29</f>
        <v>2.8350141401220878E-2</v>
      </c>
      <c r="L68" s="135">
        <f>'NB vs PL'!L29</f>
        <v>4015866242.1142006</v>
      </c>
      <c r="M68" s="129">
        <f>'NB vs PL'!M29</f>
        <v>529126666.91067839</v>
      </c>
      <c r="N68" s="132">
        <f>'NB vs PL'!N29</f>
        <v>0.15175399696428232</v>
      </c>
      <c r="O68" s="136">
        <f>'NB vs PL'!O29</f>
        <v>1210526628.7065234</v>
      </c>
      <c r="P68" s="128">
        <f>'NB vs PL'!P29</f>
        <v>104728985.51842403</v>
      </c>
      <c r="Q68" s="132">
        <f>'NB vs PL'!Q29</f>
        <v>9.470899686174257E-2</v>
      </c>
    </row>
    <row r="69" spans="2:17" ht="15" thickBot="1">
      <c r="B69" s="425"/>
      <c r="C69" s="167" t="s">
        <v>13</v>
      </c>
      <c r="D69" s="141">
        <f>'NB vs PL'!D30</f>
        <v>411064447.91431755</v>
      </c>
      <c r="E69" s="130">
        <f>'NB vs PL'!E30</f>
        <v>48537116.09767139</v>
      </c>
      <c r="F69" s="137">
        <f>'NB vs PL'!F30</f>
        <v>0.13388539797661322</v>
      </c>
      <c r="G69" s="138">
        <f>'NB vs PL'!G30</f>
        <v>21.622734630003574</v>
      </c>
      <c r="H69" s="139">
        <f>'NB vs PL'!H30</f>
        <v>0.208058426875116</v>
      </c>
      <c r="I69" s="201">
        <f>'NB vs PL'!I30</f>
        <v>1.7504136486623234</v>
      </c>
      <c r="J69" s="202">
        <f>'NB vs PL'!J30</f>
        <v>0.15097324701915249</v>
      </c>
      <c r="K69" s="137">
        <f>'NB vs PL'!K30</f>
        <v>9.4391292644634625E-2</v>
      </c>
      <c r="L69" s="140">
        <f>'NB vs PL'!L30</f>
        <v>719532820.10906422</v>
      </c>
      <c r="M69" s="131">
        <f>'NB vs PL'!M30</f>
        <v>139691958.90162063</v>
      </c>
      <c r="N69" s="137">
        <f>'NB vs PL'!N30</f>
        <v>0.24091430640250186</v>
      </c>
      <c r="O69" s="141">
        <f>'NB vs PL'!O30</f>
        <v>217934419.91306457</v>
      </c>
      <c r="P69" s="130">
        <f>'NB vs PL'!P30</f>
        <v>17258475.406583458</v>
      </c>
      <c r="Q69" s="137">
        <f>'NB vs PL'!Q30</f>
        <v>8.6001715098573114E-2</v>
      </c>
    </row>
    <row r="70" spans="2:17">
      <c r="B70" s="421" t="s">
        <v>56</v>
      </c>
      <c r="C70" s="162" t="s">
        <v>63</v>
      </c>
      <c r="D70" s="127">
        <f>Package!D55</f>
        <v>930568402.47248042</v>
      </c>
      <c r="E70" s="121">
        <f>Package!E55</f>
        <v>55001008.42173028</v>
      </c>
      <c r="F70" s="123">
        <f>Package!F55</f>
        <v>6.2817561269923536E-2</v>
      </c>
      <c r="G70" s="124">
        <f>Package!G55</f>
        <v>48.94958375462064</v>
      </c>
      <c r="H70" s="125">
        <f>Package!H55</f>
        <v>-2.7706331560780839</v>
      </c>
      <c r="I70" s="195">
        <f>Package!I55</f>
        <v>2.5576034344607868</v>
      </c>
      <c r="J70" s="196">
        <f>Package!J55</f>
        <v>0.10834939618663508</v>
      </c>
      <c r="K70" s="123">
        <f>Package!K55</f>
        <v>4.4237712582473748E-2</v>
      </c>
      <c r="L70" s="126">
        <f>Package!L55</f>
        <v>2380024942.1643038</v>
      </c>
      <c r="M70" s="122">
        <f>Package!M55</f>
        <v>235537966.50432873</v>
      </c>
      <c r="N70" s="123">
        <f>Package!N55</f>
        <v>0.10983417907298827</v>
      </c>
      <c r="O70" s="127">
        <f>Package!O55</f>
        <v>912871971.06756306</v>
      </c>
      <c r="P70" s="121">
        <f>Package!P55</f>
        <v>42515172.538122892</v>
      </c>
      <c r="Q70" s="123">
        <f>Package!Q55</f>
        <v>4.8847981207197751E-2</v>
      </c>
    </row>
    <row r="71" spans="2:17">
      <c r="B71" s="422"/>
      <c r="C71" s="163" t="s">
        <v>64</v>
      </c>
      <c r="D71" s="88">
        <f>Package!D56</f>
        <v>536930368.68947411</v>
      </c>
      <c r="E71" s="87">
        <f>Package!E56</f>
        <v>108872592.23698038</v>
      </c>
      <c r="F71" s="89">
        <f>Package!F56</f>
        <v>0.25434088159606921</v>
      </c>
      <c r="G71" s="106">
        <f>Package!G56</f>
        <v>28.243510076995122</v>
      </c>
      <c r="H71" s="92">
        <f>Package!H56</f>
        <v>2.9579167590339068</v>
      </c>
      <c r="I71" s="191">
        <f>Package!I56</f>
        <v>2.1655377519014842</v>
      </c>
      <c r="J71" s="192">
        <f>Package!J56</f>
        <v>7.5711064960793717E-2</v>
      </c>
      <c r="K71" s="89">
        <f>Package!K56</f>
        <v>3.6228394169675181E-2</v>
      </c>
      <c r="L71" s="90">
        <f>Package!L56</f>
        <v>1162742983.5394387</v>
      </c>
      <c r="M71" s="91">
        <f>Package!M56</f>
        <v>268176418.75652504</v>
      </c>
      <c r="N71" s="89">
        <f>Package!N56</f>
        <v>0.2997836374776694</v>
      </c>
      <c r="O71" s="88">
        <f>Package!O56</f>
        <v>238630006.73616472</v>
      </c>
      <c r="P71" s="87">
        <f>Package!P56</f>
        <v>44880065.361909419</v>
      </c>
      <c r="Q71" s="89">
        <f>Package!Q56</f>
        <v>0.23163911711961374</v>
      </c>
    </row>
    <row r="72" spans="2:17">
      <c r="B72" s="422"/>
      <c r="C72" s="163" t="s">
        <v>65</v>
      </c>
      <c r="D72" s="88">
        <f>Package!D57</f>
        <v>91128546.259960234</v>
      </c>
      <c r="E72" s="87">
        <f>Package!E57</f>
        <v>-3807783.4897329807</v>
      </c>
      <c r="F72" s="89">
        <f>Package!F57</f>
        <v>-4.0108812925172994E-2</v>
      </c>
      <c r="G72" s="106">
        <f>Package!G57</f>
        <v>4.79352661850203</v>
      </c>
      <c r="H72" s="92">
        <f>Package!H57</f>
        <v>-0.81441127494029963</v>
      </c>
      <c r="I72" s="191">
        <f>Package!I57</f>
        <v>2.1167219057421289</v>
      </c>
      <c r="J72" s="192">
        <f>Package!J57</f>
        <v>-5.7018718394616918E-3</v>
      </c>
      <c r="K72" s="89">
        <f>Package!K57</f>
        <v>-2.6864907468944427E-3</v>
      </c>
      <c r="L72" s="90">
        <f>Package!L57</f>
        <v>192893790.10689276</v>
      </c>
      <c r="M72" s="91">
        <f>Package!M57</f>
        <v>-8601333.5101826489</v>
      </c>
      <c r="N72" s="89">
        <f>Package!N57</f>
        <v>-4.2687551717275111E-2</v>
      </c>
      <c r="O72" s="88">
        <f>Package!O57</f>
        <v>41491342.097191326</v>
      </c>
      <c r="P72" s="87">
        <f>Package!P57</f>
        <v>-12340.40332018584</v>
      </c>
      <c r="Q72" s="89">
        <f>Package!Q57</f>
        <v>-2.9733273234329872E-4</v>
      </c>
    </row>
    <row r="73" spans="2:17" ht="15" thickBot="1">
      <c r="B73" s="423"/>
      <c r="C73" s="164" t="s">
        <v>66</v>
      </c>
      <c r="D73" s="155">
        <f>Package!D58</f>
        <v>305497802.01228279</v>
      </c>
      <c r="E73" s="149">
        <f>Package!E58</f>
        <v>42510872.774525285</v>
      </c>
      <c r="F73" s="151">
        <f>Package!F58</f>
        <v>0.16164633313807264</v>
      </c>
      <c r="G73" s="152">
        <f>Package!G58</f>
        <v>16.069737814781416</v>
      </c>
      <c r="H73" s="153">
        <f>Package!H58</f>
        <v>0.53496445835489581</v>
      </c>
      <c r="I73" s="193">
        <f>Package!I58</f>
        <v>2.6528812172016099</v>
      </c>
      <c r="J73" s="194">
        <f>Package!J58</f>
        <v>0.12783261884072949</v>
      </c>
      <c r="K73" s="151">
        <f>Package!K58</f>
        <v>5.0625805350325237E-2</v>
      </c>
      <c r="L73" s="154">
        <f>Package!L58</f>
        <v>810449380.85476112</v>
      </c>
      <c r="M73" s="150">
        <f>Package!M58</f>
        <v>146394603.79572952</v>
      </c>
      <c r="N73" s="151">
        <f>Package!N58</f>
        <v>0.22045561428543969</v>
      </c>
      <c r="O73" s="155">
        <f>Package!O58</f>
        <v>192981682.99998957</v>
      </c>
      <c r="P73" s="149">
        <f>Package!P58</f>
        <v>31681315.467039973</v>
      </c>
      <c r="Q73" s="151">
        <f>Package!Q58</f>
        <v>0.19641192361553844</v>
      </c>
    </row>
    <row r="74" spans="2:17">
      <c r="B74" s="424" t="s">
        <v>74</v>
      </c>
      <c r="C74" s="168" t="s">
        <v>75</v>
      </c>
      <c r="D74" s="127">
        <f>Flavor!D172</f>
        <v>140912409.21883085</v>
      </c>
      <c r="E74" s="121">
        <f>Flavor!E172</f>
        <v>3916562.5808284283</v>
      </c>
      <c r="F74" s="123">
        <f>Flavor!F172</f>
        <v>2.8588914751390575E-2</v>
      </c>
      <c r="G74" s="124">
        <f>Flavor!G172</f>
        <v>7.4122479968113018</v>
      </c>
      <c r="H74" s="125">
        <f>Flavor!H172</f>
        <v>-0.68016722116746475</v>
      </c>
      <c r="I74" s="195">
        <f>Flavor!I172</f>
        <v>2.6287153584164753</v>
      </c>
      <c r="J74" s="196">
        <f>Flavor!J172</f>
        <v>0.1049571343577238</v>
      </c>
      <c r="K74" s="123">
        <f>Flavor!K172</f>
        <v>4.1587634408548825E-2</v>
      </c>
      <c r="L74" s="126">
        <f>Flavor!L172</f>
        <v>370418614.30500799</v>
      </c>
      <c r="M74" s="122">
        <f>Flavor!M172</f>
        <v>24674219.69045794</v>
      </c>
      <c r="N74" s="123">
        <f>Flavor!N172</f>
        <v>7.1365494494757514E-2</v>
      </c>
      <c r="O74" s="127">
        <f>Flavor!O172</f>
        <v>133333412.82616039</v>
      </c>
      <c r="P74" s="121">
        <f>Flavor!P172</f>
        <v>2109767.3318936676</v>
      </c>
      <c r="Q74" s="123">
        <f>Flavor!Q172</f>
        <v>1.6077646097599423E-2</v>
      </c>
    </row>
    <row r="75" spans="2:17">
      <c r="B75" s="422"/>
      <c r="C75" s="163" t="s">
        <v>76</v>
      </c>
      <c r="D75" s="88">
        <f>Flavor!D173</f>
        <v>411057686.26618814</v>
      </c>
      <c r="E75" s="87">
        <f>Flavor!E173</f>
        <v>-3773827.2720412612</v>
      </c>
      <c r="F75" s="89">
        <f>Flavor!F173</f>
        <v>-9.0972530988619755E-3</v>
      </c>
      <c r="G75" s="106">
        <f>Flavor!G173</f>
        <v>21.622378955062771</v>
      </c>
      <c r="H75" s="92">
        <f>Flavor!H173</f>
        <v>-2.8819322006208985</v>
      </c>
      <c r="I75" s="191">
        <f>Flavor!I173</f>
        <v>2.25658385765909</v>
      </c>
      <c r="J75" s="192">
        <f>Flavor!J173</f>
        <v>9.1800608374743575E-2</v>
      </c>
      <c r="K75" s="89">
        <f>Flavor!K173</f>
        <v>4.2406374127798636E-2</v>
      </c>
      <c r="L75" s="90">
        <f>Flavor!L173</f>
        <v>927586139.39497471</v>
      </c>
      <c r="M75" s="91">
        <f>Flavor!M173</f>
        <v>29565827.612143159</v>
      </c>
      <c r="N75" s="89">
        <f>Flavor!N173</f>
        <v>3.2923339510491013E-2</v>
      </c>
      <c r="O75" s="88">
        <f>Flavor!O173</f>
        <v>220231789.44147047</v>
      </c>
      <c r="P75" s="87">
        <f>Flavor!P173</f>
        <v>13594503.823848367</v>
      </c>
      <c r="Q75" s="89">
        <f>Flavor!Q173</f>
        <v>6.5789210225131914E-2</v>
      </c>
    </row>
    <row r="76" spans="2:17">
      <c r="B76" s="422"/>
      <c r="C76" s="163" t="s">
        <v>77</v>
      </c>
      <c r="D76" s="88">
        <f>Flavor!D174</f>
        <v>244709832.04634687</v>
      </c>
      <c r="E76" s="87">
        <f>Flavor!E174</f>
        <v>30892630.930303901</v>
      </c>
      <c r="F76" s="89">
        <f>Flavor!F174</f>
        <v>0.14448150461729148</v>
      </c>
      <c r="G76" s="106">
        <f>Flavor!G174</f>
        <v>12.872180473252248</v>
      </c>
      <c r="H76" s="92">
        <f>Flavor!H174</f>
        <v>0.24188828089675418</v>
      </c>
      <c r="I76" s="191">
        <f>Flavor!I174</f>
        <v>2.5853203053737892</v>
      </c>
      <c r="J76" s="192">
        <f>Flavor!J174</f>
        <v>0.10420291464232934</v>
      </c>
      <c r="K76" s="89">
        <f>Flavor!K174</f>
        <v>4.1998381467798752E-2</v>
      </c>
      <c r="L76" s="90">
        <f>Flavor!L174</f>
        <v>632653297.71403015</v>
      </c>
      <c r="M76" s="91">
        <f>Flavor!M174</f>
        <v>102147721.58748978</v>
      </c>
      <c r="N76" s="89">
        <f>Flavor!N174</f>
        <v>0.19254787543104865</v>
      </c>
      <c r="O76" s="88">
        <f>Flavor!O174</f>
        <v>184470447.56944752</v>
      </c>
      <c r="P76" s="87">
        <f>Flavor!P174</f>
        <v>20578345.707875997</v>
      </c>
      <c r="Q76" s="89">
        <f>Flavor!Q174</f>
        <v>0.12556032581275406</v>
      </c>
    </row>
    <row r="77" spans="2:17">
      <c r="B77" s="422"/>
      <c r="C77" s="163" t="s">
        <v>78</v>
      </c>
      <c r="D77" s="88">
        <f>Flavor!D175</f>
        <v>42590178.772307865</v>
      </c>
      <c r="E77" s="87">
        <f>Flavor!E175</f>
        <v>-8020891.8509161249</v>
      </c>
      <c r="F77" s="89">
        <f>Flavor!F175</f>
        <v>-0.15848097564716532</v>
      </c>
      <c r="G77" s="106">
        <f>Flavor!G175</f>
        <v>2.2403205582740617</v>
      </c>
      <c r="H77" s="92">
        <f>Flavor!H175</f>
        <v>-0.74930144969682111</v>
      </c>
      <c r="I77" s="191">
        <f>Flavor!I175</f>
        <v>2.3412002261846236</v>
      </c>
      <c r="J77" s="192">
        <f>Flavor!J175</f>
        <v>0.34500977765307739</v>
      </c>
      <c r="K77" s="89">
        <f>Flavor!K175</f>
        <v>0.17283409902440736</v>
      </c>
      <c r="L77" s="90">
        <f>Flavor!L175</f>
        <v>99712136.174970731</v>
      </c>
      <c r="M77" s="91">
        <f>Flavor!M175</f>
        <v>-1317199.5930645317</v>
      </c>
      <c r="N77" s="89">
        <f>Flavor!N175</f>
        <v>-1.3037793261244832E-2</v>
      </c>
      <c r="O77" s="88">
        <f>Flavor!O175</f>
        <v>27442671.998073012</v>
      </c>
      <c r="P77" s="87">
        <f>Flavor!P175</f>
        <v>2099851.1545408219</v>
      </c>
      <c r="Q77" s="89">
        <f>Flavor!Q175</f>
        <v>8.2857830527446219E-2</v>
      </c>
    </row>
    <row r="78" spans="2:17">
      <c r="B78" s="422"/>
      <c r="C78" s="163" t="s">
        <v>79</v>
      </c>
      <c r="D78" s="88">
        <f>Flavor!D176</f>
        <v>332388726.14119703</v>
      </c>
      <c r="E78" s="87">
        <f>Flavor!E176</f>
        <v>73898149.71237731</v>
      </c>
      <c r="F78" s="89">
        <f>Flavor!F176</f>
        <v>0.28588334140964927</v>
      </c>
      <c r="G78" s="106">
        <f>Flavor!G176</f>
        <v>17.484249138602511</v>
      </c>
      <c r="H78" s="92">
        <f>Flavor!H176</f>
        <v>2.2150776583598475</v>
      </c>
      <c r="I78" s="191">
        <f>Flavor!I176</f>
        <v>2.3069147980447866</v>
      </c>
      <c r="J78" s="192">
        <f>Flavor!J176</f>
        <v>6.9119929772006206E-2</v>
      </c>
      <c r="K78" s="89">
        <f>Flavor!K176</f>
        <v>3.0887518222506127E-2</v>
      </c>
      <c r="L78" s="90">
        <f>Flavor!L176</f>
        <v>766792471.03838348</v>
      </c>
      <c r="M78" s="91">
        <f>Flavor!M176</f>
        <v>188343585.60909784</v>
      </c>
      <c r="N78" s="89">
        <f>Flavor!N176</f>
        <v>0.32560108654945713</v>
      </c>
      <c r="O78" s="88">
        <f>Flavor!O176</f>
        <v>165936479.80043066</v>
      </c>
      <c r="P78" s="87">
        <f>Flavor!P176</f>
        <v>30087557.306340963</v>
      </c>
      <c r="Q78" s="89">
        <f>Flavor!Q176</f>
        <v>0.22147807103622752</v>
      </c>
    </row>
    <row r="79" spans="2:17">
      <c r="B79" s="422"/>
      <c r="C79" s="163" t="s">
        <v>80</v>
      </c>
      <c r="D79" s="88">
        <f>Flavor!D177</f>
        <v>49418777.708720177</v>
      </c>
      <c r="E79" s="87">
        <f>Flavor!E177</f>
        <v>4419231.3906886354</v>
      </c>
      <c r="F79" s="89">
        <f>Flavor!F177</f>
        <v>9.8206132111999259E-2</v>
      </c>
      <c r="G79" s="106">
        <f>Flavor!G177</f>
        <v>2.5995172327759266</v>
      </c>
      <c r="H79" s="92">
        <f>Flavor!H177</f>
        <v>-5.8629144379735543E-2</v>
      </c>
      <c r="I79" s="191">
        <f>Flavor!I177</f>
        <v>2.6278648795716002</v>
      </c>
      <c r="J79" s="192">
        <f>Flavor!J177</f>
        <v>0.22729547952010121</v>
      </c>
      <c r="K79" s="89">
        <f>Flavor!K177</f>
        <v>9.4683986022326652E-2</v>
      </c>
      <c r="L79" s="90">
        <f>Flavor!L177</f>
        <v>129865870.33210163</v>
      </c>
      <c r="M79" s="91">
        <f>Flavor!M177</f>
        <v>21841336.424835011</v>
      </c>
      <c r="N79" s="89">
        <f>Flavor!N177</f>
        <v>0.20218866617452522</v>
      </c>
      <c r="O79" s="88">
        <f>Flavor!O177</f>
        <v>69604745.733370647</v>
      </c>
      <c r="P79" s="87">
        <f>Flavor!P177</f>
        <v>8525029.6487978995</v>
      </c>
      <c r="Q79" s="89">
        <f>Flavor!Q177</f>
        <v>0.1395721885313595</v>
      </c>
    </row>
    <row r="80" spans="2:17">
      <c r="B80" s="422"/>
      <c r="C80" s="163" t="s">
        <v>81</v>
      </c>
      <c r="D80" s="88">
        <f>Flavor!D178</f>
        <v>3236166.7565071848</v>
      </c>
      <c r="E80" s="87">
        <f>Flavor!E178</f>
        <v>492993.60478795692</v>
      </c>
      <c r="F80" s="89">
        <f>Flavor!F178</f>
        <v>0.1797165463211767</v>
      </c>
      <c r="G80" s="106">
        <f>Flavor!G178</f>
        <v>0.17022823391669162</v>
      </c>
      <c r="H80" s="92">
        <f>Flavor!H178</f>
        <v>8.1875830261446958E-3</v>
      </c>
      <c r="I80" s="191">
        <f>Flavor!I178</f>
        <v>3.5486737322141795</v>
      </c>
      <c r="J80" s="192">
        <f>Flavor!J178</f>
        <v>0.20989529422840603</v>
      </c>
      <c r="K80" s="89">
        <f>Flavor!K178</f>
        <v>6.2865894855554466E-2</v>
      </c>
      <c r="L80" s="90">
        <f>Flavor!L178</f>
        <v>11484099.961881807</v>
      </c>
      <c r="M80" s="91">
        <f>Flavor!M178</f>
        <v>2325252.5912601724</v>
      </c>
      <c r="N80" s="89">
        <f>Flavor!N178</f>
        <v>0.25388048268156166</v>
      </c>
      <c r="O80" s="88">
        <f>Flavor!O178</f>
        <v>6698777.2416478842</v>
      </c>
      <c r="P80" s="87">
        <f>Flavor!P178</f>
        <v>1026697.5465715714</v>
      </c>
      <c r="Q80" s="89">
        <f>Flavor!Q178</f>
        <v>0.18100901287808124</v>
      </c>
    </row>
    <row r="81" spans="2:17">
      <c r="B81" s="422"/>
      <c r="C81" s="163" t="s">
        <v>82</v>
      </c>
      <c r="D81" s="88">
        <f>Flavor!D179</f>
        <v>23967561.185605217</v>
      </c>
      <c r="E81" s="87">
        <f>Flavor!E179</f>
        <v>-2218122.9737703279</v>
      </c>
      <c r="F81" s="89">
        <f>Flavor!F179</f>
        <v>-8.4707466884196309E-2</v>
      </c>
      <c r="G81" s="106">
        <f>Flavor!G179</f>
        <v>1.2607371371428786</v>
      </c>
      <c r="H81" s="92">
        <f>Flavor!H179</f>
        <v>-0.28606471258366595</v>
      </c>
      <c r="I81" s="191">
        <f>Flavor!I179</f>
        <v>2.7571500425776123</v>
      </c>
      <c r="J81" s="192">
        <f>Flavor!J179</f>
        <v>0.19051159166152543</v>
      </c>
      <c r="K81" s="89">
        <f>Flavor!K179</f>
        <v>7.4226111431287822E-2</v>
      </c>
      <c r="L81" s="90">
        <f>Flavor!L179</f>
        <v>66082162.343372956</v>
      </c>
      <c r="M81" s="91">
        <f>Flavor!M179</f>
        <v>-1127021.4836246073</v>
      </c>
      <c r="N81" s="89">
        <f>Flavor!N179</f>
        <v>-1.6768861328916911E-2</v>
      </c>
      <c r="O81" s="88">
        <f>Flavor!O179</f>
        <v>34394627.983391196</v>
      </c>
      <c r="P81" s="87">
        <f>Flavor!P179</f>
        <v>-870133.40580258518</v>
      </c>
      <c r="Q81" s="89">
        <f>Flavor!Q179</f>
        <v>-2.4674302945070292E-2</v>
      </c>
    </row>
    <row r="82" spans="2:17">
      <c r="B82" s="422"/>
      <c r="C82" s="163" t="s">
        <v>83</v>
      </c>
      <c r="D82" s="88">
        <f>Flavor!D180</f>
        <v>12419763.392361756</v>
      </c>
      <c r="E82" s="87">
        <f>Flavor!E180</f>
        <v>-1559012.6955938246</v>
      </c>
      <c r="F82" s="89">
        <f>Flavor!F180</f>
        <v>-0.11152712410474219</v>
      </c>
      <c r="G82" s="106">
        <f>Flavor!G180</f>
        <v>0.65330205363915905</v>
      </c>
      <c r="H82" s="92">
        <f>Flavor!H180</f>
        <v>-0.17243144937573873</v>
      </c>
      <c r="I82" s="191">
        <f>Flavor!I180</f>
        <v>2.4431641238146247</v>
      </c>
      <c r="J82" s="192">
        <f>Flavor!J180</f>
        <v>7.3746490665560049E-2</v>
      </c>
      <c r="K82" s="89">
        <f>Flavor!K180</f>
        <v>3.1124310730965391E-2</v>
      </c>
      <c r="L82" s="90">
        <f>Flavor!L180</f>
        <v>30343520.346484464</v>
      </c>
      <c r="M82" s="91">
        <f>Flavor!M180</f>
        <v>-2778038.2061599903</v>
      </c>
      <c r="N82" s="89">
        <f>Flavor!N180</f>
        <v>-8.3874018239343665E-2</v>
      </c>
      <c r="O82" s="88">
        <f>Flavor!O180</f>
        <v>6002205.3371355142</v>
      </c>
      <c r="P82" s="87">
        <f>Flavor!P180</f>
        <v>-277103.99066980742</v>
      </c>
      <c r="Q82" s="89">
        <f>Flavor!Q180</f>
        <v>-4.4129692646732201E-2</v>
      </c>
    </row>
    <row r="83" spans="2:17">
      <c r="B83" s="422"/>
      <c r="C83" s="163" t="s">
        <v>84</v>
      </c>
      <c r="D83" s="88">
        <f>Flavor!D181</f>
        <v>5259077.1312495014</v>
      </c>
      <c r="E83" s="87">
        <f>Flavor!E181</f>
        <v>-262104.36539235339</v>
      </c>
      <c r="F83" s="89">
        <f>Flavor!F181</f>
        <v>-4.7472513908802486E-2</v>
      </c>
      <c r="G83" s="106">
        <f>Flavor!G181</f>
        <v>0.27663698426050992</v>
      </c>
      <c r="H83" s="92">
        <f>Flavor!H181</f>
        <v>-4.9502050324303992E-2</v>
      </c>
      <c r="I83" s="191">
        <f>Flavor!I181</f>
        <v>3.5409318151041229</v>
      </c>
      <c r="J83" s="192">
        <f>Flavor!J181</f>
        <v>0.11530055953149487</v>
      </c>
      <c r="K83" s="89">
        <f>Flavor!K181</f>
        <v>3.3658193462571394E-2</v>
      </c>
      <c r="L83" s="90">
        <f>Flavor!L181</f>
        <v>18622033.53212788</v>
      </c>
      <c r="M83" s="91">
        <f>Flavor!M181</f>
        <v>-291498.37045772001</v>
      </c>
      <c r="N83" s="89">
        <f>Flavor!N181</f>
        <v>-1.5412159503528283E-2</v>
      </c>
      <c r="O83" s="88">
        <f>Flavor!O181</f>
        <v>12267447.308500601</v>
      </c>
      <c r="P83" s="87">
        <f>Flavor!P181</f>
        <v>169503.95813253708</v>
      </c>
      <c r="Q83" s="89">
        <f>Flavor!Q181</f>
        <v>1.4010973040916095E-2</v>
      </c>
    </row>
    <row r="84" spans="2:17">
      <c r="B84" s="422"/>
      <c r="C84" s="163" t="s">
        <v>85</v>
      </c>
      <c r="D84" s="88">
        <f>Flavor!D182</f>
        <v>2307089.6830304516</v>
      </c>
      <c r="E84" s="87">
        <f>Flavor!E182</f>
        <v>-209991.10770286899</v>
      </c>
      <c r="F84" s="89">
        <f>Flavor!F182</f>
        <v>-8.342644720660343E-2</v>
      </c>
      <c r="G84" s="106">
        <f>Flavor!G182</f>
        <v>0.12135709676888577</v>
      </c>
      <c r="H84" s="92">
        <f>Flavor!H182</f>
        <v>-2.7328161913708113E-2</v>
      </c>
      <c r="I84" s="191">
        <f>Flavor!I182</f>
        <v>3.0022756379662123</v>
      </c>
      <c r="J84" s="192">
        <f>Flavor!J182</f>
        <v>5.6887933925226619E-2</v>
      </c>
      <c r="K84" s="89">
        <f>Flavor!K182</f>
        <v>1.9314243027217789E-2</v>
      </c>
      <c r="L84" s="90">
        <f>Flavor!L182</f>
        <v>6926519.1499655154</v>
      </c>
      <c r="M84" s="91">
        <f>Flavor!M182</f>
        <v>-487259.66113816854</v>
      </c>
      <c r="N84" s="89">
        <f>Flavor!N182</f>
        <v>-6.5723522855631364E-2</v>
      </c>
      <c r="O84" s="88">
        <f>Flavor!O182</f>
        <v>4086660.0619293172</v>
      </c>
      <c r="P84" s="87">
        <f>Flavor!P182</f>
        <v>327938.7863670839</v>
      </c>
      <c r="Q84" s="89">
        <f>Flavor!Q182</f>
        <v>8.7247433987514944E-2</v>
      </c>
    </row>
    <row r="85" spans="2:17">
      <c r="B85" s="422"/>
      <c r="C85" s="163" t="s">
        <v>86</v>
      </c>
      <c r="D85" s="88">
        <f>Flavor!D183</f>
        <v>13406954.888833873</v>
      </c>
      <c r="E85" s="87">
        <f>Flavor!E183</f>
        <v>-1306203.6395940352</v>
      </c>
      <c r="F85" s="89">
        <f>Flavor!F183</f>
        <v>-8.8777921958107409E-2</v>
      </c>
      <c r="G85" s="106">
        <f>Flavor!G183</f>
        <v>0.70523011471454056</v>
      </c>
      <c r="H85" s="92">
        <f>Flavor!H183</f>
        <v>-0.16388373728858763</v>
      </c>
      <c r="I85" s="191">
        <f>Flavor!I183</f>
        <v>2.4957371210229904</v>
      </c>
      <c r="J85" s="192">
        <f>Flavor!J183</f>
        <v>0.28396468102805805</v>
      </c>
      <c r="K85" s="89">
        <f>Flavor!K183</f>
        <v>0.12838783768763692</v>
      </c>
      <c r="L85" s="90">
        <f>Flavor!L183</f>
        <v>33460234.995943356</v>
      </c>
      <c r="M85" s="91">
        <f>Flavor!M183</f>
        <v>918076.45749011263</v>
      </c>
      <c r="N85" s="89">
        <f>Flavor!N183</f>
        <v>2.8211910294926291E-2</v>
      </c>
      <c r="O85" s="88">
        <f>Flavor!O183</f>
        <v>12232828.358354636</v>
      </c>
      <c r="P85" s="87">
        <f>Flavor!P183</f>
        <v>-1259600.4758774862</v>
      </c>
      <c r="Q85" s="89">
        <f>Flavor!Q183</f>
        <v>-9.3356095581672363E-2</v>
      </c>
    </row>
    <row r="86" spans="2:17" ht="15" thickBot="1">
      <c r="B86" s="425"/>
      <c r="C86" s="169" t="s">
        <v>87</v>
      </c>
      <c r="D86" s="155">
        <f>Flavor!D184</f>
        <v>5320119.0385826956</v>
      </c>
      <c r="E86" s="149">
        <f>Flavor!E184</f>
        <v>276606.89951822907</v>
      </c>
      <c r="F86" s="151">
        <f>Flavor!F184</f>
        <v>5.4844103055839491E-2</v>
      </c>
      <c r="G86" s="152">
        <f>Flavor!G184</f>
        <v>0.27984789916758079</v>
      </c>
      <c r="H86" s="153">
        <f>Flavor!H184</f>
        <v>-1.8074960450735089E-2</v>
      </c>
      <c r="I86" s="193">
        <f>Flavor!I184</f>
        <v>2.5810284178622775</v>
      </c>
      <c r="J86" s="194">
        <f>Flavor!J184</f>
        <v>0.31008352045013821</v>
      </c>
      <c r="K86" s="151">
        <f>Flavor!K184</f>
        <v>0.13654383283517563</v>
      </c>
      <c r="L86" s="154">
        <f>Flavor!L184</f>
        <v>13731378.424992075</v>
      </c>
      <c r="M86" s="150">
        <f>Flavor!M184</f>
        <v>2277840.2677474413</v>
      </c>
      <c r="N86" s="151">
        <f>Flavor!N184</f>
        <v>0.1988765599306668</v>
      </c>
      <c r="O86" s="155">
        <f>Flavor!O184</f>
        <v>13535785.156718431</v>
      </c>
      <c r="P86" s="149">
        <f>Flavor!P184</f>
        <v>1318409.0235263947</v>
      </c>
      <c r="Q86" s="151">
        <f>Flavor!Q184</f>
        <v>0.10791261635504168</v>
      </c>
    </row>
    <row r="87" spans="2:17">
      <c r="B87" s="421" t="s">
        <v>88</v>
      </c>
      <c r="C87" s="241" t="s">
        <v>137</v>
      </c>
      <c r="D87" s="127">
        <f>Fat!D55</f>
        <v>411245413.68456018</v>
      </c>
      <c r="E87" s="121">
        <f>Fat!E55</f>
        <v>74750413.665214598</v>
      </c>
      <c r="F87" s="123">
        <f>Fat!F55</f>
        <v>0.22214420321525458</v>
      </c>
      <c r="G87" s="124">
        <f>Fat!G55</f>
        <v>21.632253757349446</v>
      </c>
      <c r="H87" s="125">
        <f>Fat!H55</f>
        <v>1.7553208009385948</v>
      </c>
      <c r="I87" s="195">
        <f>Fat!I55</f>
        <v>2.7721230103274412</v>
      </c>
      <c r="J87" s="196">
        <f>Fat!J55</f>
        <v>6.3295989850998602E-2</v>
      </c>
      <c r="K87" s="123">
        <f>Fat!K55</f>
        <v>2.3366567659187692E-2</v>
      </c>
      <c r="L87" s="126">
        <f>Fat!L55</f>
        <v>1140022874.1665969</v>
      </c>
      <c r="M87" s="122">
        <f>Fat!M55</f>
        <v>228516125.85897243</v>
      </c>
      <c r="N87" s="123">
        <f>Fat!N55</f>
        <v>0.25070151842896782</v>
      </c>
      <c r="O87" s="127">
        <f>Fat!O55</f>
        <v>311347672.66306776</v>
      </c>
      <c r="P87" s="121">
        <f>Fat!P55</f>
        <v>61963748.702980667</v>
      </c>
      <c r="Q87" s="123">
        <f>Fat!Q55</f>
        <v>0.24846729379756541</v>
      </c>
    </row>
    <row r="88" spans="2:17">
      <c r="B88" s="422"/>
      <c r="C88" s="242" t="s">
        <v>90</v>
      </c>
      <c r="D88" s="88">
        <f>Fat!D56</f>
        <v>23068114.886145085</v>
      </c>
      <c r="E88" s="87">
        <f>Fat!E56</f>
        <v>4418773.5394624323</v>
      </c>
      <c r="F88" s="89">
        <f>Fat!F56</f>
        <v>0.23693992497211941</v>
      </c>
      <c r="G88" s="106">
        <f>Fat!G56</f>
        <v>1.2134246323864006</v>
      </c>
      <c r="H88" s="92">
        <f>Fat!H56</f>
        <v>0.11179843405382406</v>
      </c>
      <c r="I88" s="191">
        <f>Fat!I56</f>
        <v>3.1098478859835712</v>
      </c>
      <c r="J88" s="192">
        <f>Fat!J56</f>
        <v>0.15354374306600027</v>
      </c>
      <c r="K88" s="89">
        <f>Fat!K56</f>
        <v>5.1937735646667343E-2</v>
      </c>
      <c r="L88" s="90">
        <f>Fat!L56</f>
        <v>71738328.312304437</v>
      </c>
      <c r="M88" s="91">
        <f>Fat!M56</f>
        <v>16605203.226422556</v>
      </c>
      <c r="N88" s="89">
        <f>Fat!N56</f>
        <v>0.3011837838061297</v>
      </c>
      <c r="O88" s="88">
        <f>Fat!O56</f>
        <v>21575460.621965721</v>
      </c>
      <c r="P88" s="87">
        <f>Fat!P56</f>
        <v>5792302.0386657454</v>
      </c>
      <c r="Q88" s="89">
        <f>Fat!Q56</f>
        <v>0.36699257680870861</v>
      </c>
    </row>
    <row r="89" spans="2:17">
      <c r="B89" s="422"/>
      <c r="C89" s="242" t="s">
        <v>53</v>
      </c>
      <c r="D89" s="88">
        <f>Fat!D57</f>
        <v>739557115.22640169</v>
      </c>
      <c r="E89" s="87">
        <f>Fat!E57</f>
        <v>37004409.073590636</v>
      </c>
      <c r="F89" s="89">
        <f>Fat!F57</f>
        <v>5.2671363656439846E-2</v>
      </c>
      <c r="G89" s="106">
        <f>Fat!G57</f>
        <v>38.902044016233333</v>
      </c>
      <c r="H89" s="92">
        <f>Fat!H57</f>
        <v>-2.5981061724517645</v>
      </c>
      <c r="I89" s="191">
        <f>Fat!I57</f>
        <v>2.3648952020793881</v>
      </c>
      <c r="J89" s="192">
        <f>Fat!J57</f>
        <v>9.582532638892971E-2</v>
      </c>
      <c r="K89" s="89">
        <f>Fat!K57</f>
        <v>4.223110421391095E-2</v>
      </c>
      <c r="L89" s="90">
        <f>Fat!L57</f>
        <v>1748975073.4625905</v>
      </c>
      <c r="M89" s="91">
        <f>Fat!M57</f>
        <v>154833891.84643626</v>
      </c>
      <c r="N89" s="89">
        <f>Fat!N57</f>
        <v>9.7126837718014614E-2</v>
      </c>
      <c r="O89" s="88">
        <f>Fat!O57</f>
        <v>531428251.50165242</v>
      </c>
      <c r="P89" s="87">
        <f>Fat!P57</f>
        <v>13588985.520611703</v>
      </c>
      <c r="Q89" s="89">
        <f>Fat!Q57</f>
        <v>2.6241705512361102E-2</v>
      </c>
    </row>
    <row r="90" spans="2:17" ht="15" thickBot="1">
      <c r="B90" s="423"/>
      <c r="C90" s="243" t="s">
        <v>15</v>
      </c>
      <c r="D90" s="120">
        <f>Fat!D58</f>
        <v>726367928.68872571</v>
      </c>
      <c r="E90" s="114">
        <f>Fat!E58</f>
        <v>92058776.850254774</v>
      </c>
      <c r="F90" s="116">
        <f>Fat!F58</f>
        <v>0.14513234845096143</v>
      </c>
      <c r="G90" s="117">
        <f>Fat!G58</f>
        <v>38.208268911291086</v>
      </c>
      <c r="H90" s="118">
        <f>Fat!H58</f>
        <v>0.73930062348217973</v>
      </c>
      <c r="I90" s="203">
        <f>Fat!I58</f>
        <v>2.4364736721870313</v>
      </c>
      <c r="J90" s="204">
        <f>Fat!J58</f>
        <v>7.1585215101420019E-2</v>
      </c>
      <c r="K90" s="116">
        <f>Fat!K58</f>
        <v>3.0270017550696079E-2</v>
      </c>
      <c r="L90" s="119">
        <f>Fat!L58</f>
        <v>1769776334.5711071</v>
      </c>
      <c r="M90" s="115">
        <f>Fat!M58</f>
        <v>269705943.16454291</v>
      </c>
      <c r="N90" s="116">
        <f>Fat!N58</f>
        <v>0.17979552473644184</v>
      </c>
      <c r="O90" s="120">
        <f>Fat!O58</f>
        <v>562963126.46706152</v>
      </c>
      <c r="P90" s="114">
        <f>Fat!P58</f>
        <v>41194648.619779646</v>
      </c>
      <c r="Q90" s="116">
        <f>Fat!Q58</f>
        <v>7.8951968868914771E-2</v>
      </c>
    </row>
    <row r="91" spans="2:17" hidden="1">
      <c r="B91" s="424" t="s">
        <v>91</v>
      </c>
      <c r="C91" s="166" t="s">
        <v>92</v>
      </c>
      <c r="D91" s="136">
        <f>Organic!D16</f>
        <v>169845751.9215945</v>
      </c>
      <c r="E91" s="128">
        <f>Organic!E16</f>
        <v>25714269.575848639</v>
      </c>
      <c r="F91" s="132">
        <f>Organic!F16</f>
        <v>0.17840841679657929</v>
      </c>
      <c r="G91" s="133">
        <f>Organic!G16</f>
        <v>8.9341942375896171</v>
      </c>
      <c r="H91" s="134">
        <f>Organic!H16</f>
        <v>0.42027334328272659</v>
      </c>
      <c r="I91" s="199">
        <f>Organic!I16</f>
        <v>2.6857745008155427</v>
      </c>
      <c r="J91" s="200">
        <f>Organic!J16</f>
        <v>0.14524710331702417</v>
      </c>
      <c r="K91" s="132">
        <f>Organic!K16</f>
        <v>5.7172027926185302E-2</v>
      </c>
      <c r="L91" s="135">
        <f>Organic!L16</f>
        <v>456167389.58286101</v>
      </c>
      <c r="M91" s="129">
        <f>Organic!M16</f>
        <v>89997409.841419578</v>
      </c>
      <c r="N91" s="132">
        <f>Organic!N16</f>
        <v>0.24578041571012516</v>
      </c>
      <c r="O91" s="136">
        <f>Organic!O16</f>
        <v>67052375.549696967</v>
      </c>
      <c r="P91" s="128">
        <f>Organic!P16</f>
        <v>9947077.9253001809</v>
      </c>
      <c r="Q91" s="132">
        <f>Organic!Q16</f>
        <v>0.17418835623142861</v>
      </c>
    </row>
    <row r="92" spans="2:17" hidden="1">
      <c r="B92" s="422"/>
      <c r="C92" s="170" t="s">
        <v>93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5" t="e">
        <f>#REF!</f>
        <v>#REF!</v>
      </c>
      <c r="J92" s="206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" hidden="1" thickBot="1">
      <c r="B93" s="425"/>
      <c r="C93" s="167" t="s">
        <v>94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1" t="e">
        <f>#REF!</f>
        <v>#REF!</v>
      </c>
      <c r="J93" s="202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421" t="s">
        <v>57</v>
      </c>
      <c r="C94" s="162" t="s">
        <v>95</v>
      </c>
      <c r="D94" s="127">
        <f>Size!D94</f>
        <v>187365135.20989129</v>
      </c>
      <c r="E94" s="121">
        <f>Size!E94</f>
        <v>6622809.4877704978</v>
      </c>
      <c r="F94" s="123">
        <f>Size!F94</f>
        <v>3.6642272147989416E-2</v>
      </c>
      <c r="G94" s="124">
        <f>Size!G94</f>
        <v>9.8557455360446973</v>
      </c>
      <c r="H94" s="125">
        <f>Size!H94</f>
        <v>-0.82079673221433502</v>
      </c>
      <c r="I94" s="195">
        <f>Size!I94</f>
        <v>3.4606610913433125</v>
      </c>
      <c r="J94" s="196">
        <f>Size!J94</f>
        <v>0.19187458443527916</v>
      </c>
      <c r="K94" s="123">
        <f>Size!K94</f>
        <v>5.8699026084996477E-2</v>
      </c>
      <c r="L94" s="126">
        <f>Size!L94</f>
        <v>648407233.29514968</v>
      </c>
      <c r="M94" s="122">
        <f>Size!M94</f>
        <v>57599157.747504473</v>
      </c>
      <c r="N94" s="123">
        <f>Size!N94</f>
        <v>9.7492163921614236E-2</v>
      </c>
      <c r="O94" s="127">
        <f>Size!O94</f>
        <v>569199510.94763541</v>
      </c>
      <c r="P94" s="121">
        <f>Size!P94</f>
        <v>22012786.192016006</v>
      </c>
      <c r="Q94" s="123">
        <f>Size!Q94</f>
        <v>4.0229020910270065E-2</v>
      </c>
    </row>
    <row r="95" spans="2:17">
      <c r="B95" s="422"/>
      <c r="C95" s="163" t="s">
        <v>96</v>
      </c>
      <c r="D95" s="88">
        <f>Size!D95</f>
        <v>339555114.78291023</v>
      </c>
      <c r="E95" s="87">
        <f>Size!E95</f>
        <v>7424554.5891417265</v>
      </c>
      <c r="F95" s="89">
        <f>Size!F95</f>
        <v>2.2354325313545861E-2</v>
      </c>
      <c r="G95" s="106">
        <f>Size!G95</f>
        <v>17.861214163531006</v>
      </c>
      <c r="H95" s="92">
        <f>Size!H95</f>
        <v>-1.7579090845623426</v>
      </c>
      <c r="I95" s="191">
        <f>Size!I95</f>
        <v>2.6316529494627012</v>
      </c>
      <c r="J95" s="192">
        <f>Size!J95</f>
        <v>4.0793126399861102E-2</v>
      </c>
      <c r="K95" s="89">
        <f>Size!K95</f>
        <v>1.5745014854426451E-2</v>
      </c>
      <c r="L95" s="90">
        <f>Size!L95</f>
        <v>893591219.32359171</v>
      </c>
      <c r="M95" s="91">
        <f>Size!M95</f>
        <v>33087494.906202674</v>
      </c>
      <c r="N95" s="89">
        <f>Size!N95</f>
        <v>3.8451309352094704E-2</v>
      </c>
      <c r="O95" s="88">
        <f>Size!O95</f>
        <v>167925020.27881271</v>
      </c>
      <c r="P95" s="87">
        <f>Size!P95</f>
        <v>-279766.86808988452</v>
      </c>
      <c r="Q95" s="89">
        <f>Size!Q95</f>
        <v>-1.6632515211683515E-3</v>
      </c>
    </row>
    <row r="96" spans="2:17">
      <c r="B96" s="422"/>
      <c r="C96" s="163" t="s">
        <v>97</v>
      </c>
      <c r="D96" s="88">
        <f>Size!D96</f>
        <v>574537485.1613152</v>
      </c>
      <c r="E96" s="87">
        <f>Size!E96</f>
        <v>30084500.275646091</v>
      </c>
      <c r="F96" s="89">
        <f>Size!F96</f>
        <v>5.5256378623699899E-2</v>
      </c>
      <c r="G96" s="106">
        <f>Size!G96</f>
        <v>30.221712531126482</v>
      </c>
      <c r="H96" s="92">
        <f>Size!H96</f>
        <v>-1.9394056960924608</v>
      </c>
      <c r="I96" s="191">
        <f>Size!I96</f>
        <v>2.2989442622020153</v>
      </c>
      <c r="J96" s="192">
        <f>Size!J96</f>
        <v>0.124648089146421</v>
      </c>
      <c r="K96" s="89">
        <f>Size!K96</f>
        <v>5.7328017540154083E-2</v>
      </c>
      <c r="L96" s="90">
        <f>Size!L96</f>
        <v>1320829654.931581</v>
      </c>
      <c r="M96" s="91">
        <f>Size!M96</f>
        <v>137027613.48597527</v>
      </c>
      <c r="N96" s="89">
        <f>Size!N96</f>
        <v>0.1157521348067987</v>
      </c>
      <c r="O96" s="88">
        <f>Size!O96</f>
        <v>243765918.06571203</v>
      </c>
      <c r="P96" s="87">
        <f>Size!P96</f>
        <v>10452048.642200172</v>
      </c>
      <c r="Q96" s="89">
        <f>Size!Q96</f>
        <v>4.4798231103988034E-2</v>
      </c>
    </row>
    <row r="97" spans="2:17">
      <c r="B97" s="422"/>
      <c r="C97" s="163" t="s">
        <v>98</v>
      </c>
      <c r="D97" s="88">
        <f>Size!D97</f>
        <v>356146442.89564526</v>
      </c>
      <c r="E97" s="87">
        <f>Size!E97</f>
        <v>65510730.937536597</v>
      </c>
      <c r="F97" s="89">
        <f>Size!F97</f>
        <v>0.22540495968705701</v>
      </c>
      <c r="G97" s="106">
        <f>Size!G97</f>
        <v>18.733948078519845</v>
      </c>
      <c r="H97" s="92">
        <f>Size!H97</f>
        <v>1.5659468868292237</v>
      </c>
      <c r="I97" s="191">
        <f>Size!I97</f>
        <v>2.1748638883898321</v>
      </c>
      <c r="J97" s="192">
        <f>Size!J97</f>
        <v>8.3447488944968118E-2</v>
      </c>
      <c r="K97" s="89">
        <f>Size!K97</f>
        <v>3.9899987858524028E-2</v>
      </c>
      <c r="L97" s="90">
        <f>Size!L97</f>
        <v>774570037.6322304</v>
      </c>
      <c r="M97" s="91">
        <f>Size!M97</f>
        <v>166729743.37870812</v>
      </c>
      <c r="N97" s="89">
        <f>Size!N97</f>
        <v>0.27429860270034567</v>
      </c>
      <c r="O97" s="88">
        <f>Size!O97</f>
        <v>174378746.5934256</v>
      </c>
      <c r="P97" s="87">
        <f>Size!P97</f>
        <v>30369788.365463465</v>
      </c>
      <c r="Q97" s="89">
        <f>Size!Q97</f>
        <v>0.21088818875690318</v>
      </c>
    </row>
    <row r="98" spans="2:17">
      <c r="B98" s="422"/>
      <c r="C98" s="163" t="s">
        <v>99</v>
      </c>
      <c r="D98" s="88">
        <f>Size!D98</f>
        <v>248304867.68875656</v>
      </c>
      <c r="E98" s="87">
        <f>Size!E98</f>
        <v>23139452.961601406</v>
      </c>
      <c r="F98" s="89">
        <f>Size!F98</f>
        <v>0.10276646166837258</v>
      </c>
      <c r="G98" s="106">
        <f>Size!G98</f>
        <v>13.061285860681506</v>
      </c>
      <c r="H98" s="92">
        <f>Size!H98</f>
        <v>-0.23935115436120924</v>
      </c>
      <c r="I98" s="191">
        <f>Size!I98</f>
        <v>3.5496508419829209</v>
      </c>
      <c r="J98" s="192">
        <f>Size!J98</f>
        <v>0.19222165039910477</v>
      </c>
      <c r="K98" s="89">
        <f>Size!K98</f>
        <v>5.7252629744494216E-2</v>
      </c>
      <c r="L98" s="90">
        <f>Size!L98</f>
        <v>881395582.6598525</v>
      </c>
      <c r="M98" s="91">
        <f>Size!M98</f>
        <v>125418646.31982529</v>
      </c>
      <c r="N98" s="89">
        <f>Size!N98</f>
        <v>0.1659027415929179</v>
      </c>
      <c r="O98" s="88">
        <f>Size!O98</f>
        <v>704984002.61355364</v>
      </c>
      <c r="P98" s="87">
        <f>Size!P98</f>
        <v>58650263.509466529</v>
      </c>
      <c r="Q98" s="89">
        <f>Size!Q98</f>
        <v>9.0743001581140348E-2</v>
      </c>
    </row>
    <row r="99" spans="2:17" ht="15" customHeight="1">
      <c r="B99" s="422"/>
      <c r="C99" s="163" t="s">
        <v>100</v>
      </c>
      <c r="D99" s="88">
        <f>Size!D99</f>
        <v>552867936.19688654</v>
      </c>
      <c r="E99" s="87">
        <f>Size!E99</f>
        <v>113737427.66548586</v>
      </c>
      <c r="F99" s="89">
        <f>Size!F99</f>
        <v>0.25900597989846313</v>
      </c>
      <c r="G99" s="106">
        <f>Size!G99</f>
        <v>29.081854999814563</v>
      </c>
      <c r="H99" s="92">
        <f>Size!H99</f>
        <v>3.1421896951549506</v>
      </c>
      <c r="I99" s="191">
        <f>Size!I99</f>
        <v>2.1468208004102407</v>
      </c>
      <c r="J99" s="192">
        <f>Size!J99</f>
        <v>6.7307596402485625E-2</v>
      </c>
      <c r="K99" s="89">
        <f>Size!K99</f>
        <v>3.2366996407027677E-2</v>
      </c>
      <c r="L99" s="90">
        <f>Size!L99</f>
        <v>1186908385.3073578</v>
      </c>
      <c r="M99" s="91">
        <f>Size!M99</f>
        <v>273730694.53366995</v>
      </c>
      <c r="N99" s="89">
        <f>Size!N99</f>
        <v>0.299756221926263</v>
      </c>
      <c r="O99" s="88">
        <f>Size!O99</f>
        <v>241993141.85717121</v>
      </c>
      <c r="P99" s="87">
        <f>Size!P99</f>
        <v>46055220.828035444</v>
      </c>
      <c r="Q99" s="89">
        <f>Size!Q99</f>
        <v>0.23505006374537923</v>
      </c>
    </row>
    <row r="100" spans="2:17" ht="15" thickBot="1">
      <c r="B100" s="423"/>
      <c r="C100" s="164" t="s">
        <v>101</v>
      </c>
      <c r="D100" s="155">
        <f>Size!D100</f>
        <v>1099065768.6001356</v>
      </c>
      <c r="E100" s="149">
        <f>Size!E100</f>
        <v>71355492.501351833</v>
      </c>
      <c r="F100" s="151">
        <f>Size!F100</f>
        <v>6.9431525752782414E-2</v>
      </c>
      <c r="G100" s="152">
        <f>Size!G100</f>
        <v>57.812850456761375</v>
      </c>
      <c r="H100" s="153">
        <f>Size!H100</f>
        <v>-2.8945248547754616</v>
      </c>
      <c r="I100" s="193">
        <f>Size!I100</f>
        <v>2.4222468924095275</v>
      </c>
      <c r="J100" s="194">
        <f>Size!J100</f>
        <v>9.5037682843705618E-2</v>
      </c>
      <c r="K100" s="151">
        <f>Size!K100</f>
        <v>4.0837618918428228E-2</v>
      </c>
      <c r="L100" s="154">
        <f>Size!L100</f>
        <v>2662208642.5453672</v>
      </c>
      <c r="M100" s="150">
        <f>Size!M100</f>
        <v>270511823.2428441</v>
      </c>
      <c r="N100" s="151">
        <f>Size!N100</f>
        <v>0.11310456286082779</v>
      </c>
      <c r="O100" s="155">
        <f>Size!O100</f>
        <v>480337366.78302324</v>
      </c>
      <c r="P100" s="149">
        <f>Size!P100</f>
        <v>17834200.544539213</v>
      </c>
      <c r="Q100" s="151">
        <f>Size!Q100</f>
        <v>3.8560169629937691E-2</v>
      </c>
    </row>
    <row r="101" spans="2:17">
      <c r="B101" s="187"/>
      <c r="C101" s="159"/>
      <c r="D101" s="81"/>
      <c r="E101" s="81"/>
      <c r="F101" s="82"/>
      <c r="G101" s="83"/>
      <c r="H101" s="83"/>
      <c r="I101" s="207"/>
      <c r="J101" s="207"/>
      <c r="K101" s="82"/>
      <c r="L101" s="84"/>
      <c r="M101" s="84"/>
      <c r="N101" s="82"/>
      <c r="O101" s="81"/>
      <c r="P101" s="81"/>
      <c r="Q101" s="82"/>
    </row>
    <row r="102" spans="2:17" ht="23.4">
      <c r="B102" s="412" t="s">
        <v>129</v>
      </c>
      <c r="C102" s="412"/>
      <c r="D102" s="412"/>
      <c r="E102" s="412"/>
      <c r="F102" s="412"/>
      <c r="G102" s="412"/>
      <c r="H102" s="412"/>
      <c r="I102" s="412"/>
      <c r="J102" s="412"/>
      <c r="K102" s="412"/>
      <c r="L102" s="412"/>
      <c r="M102" s="412"/>
      <c r="N102" s="412"/>
      <c r="O102" s="412"/>
      <c r="P102" s="412"/>
      <c r="Q102" s="412"/>
    </row>
    <row r="103" spans="2:17">
      <c r="B103" s="413" t="s">
        <v>18</v>
      </c>
      <c r="C103" s="413"/>
      <c r="D103" s="413"/>
      <c r="E103" s="413"/>
      <c r="F103" s="413"/>
      <c r="G103" s="413"/>
      <c r="H103" s="413"/>
      <c r="I103" s="413"/>
      <c r="J103" s="413"/>
      <c r="K103" s="413"/>
      <c r="L103" s="413"/>
      <c r="M103" s="413"/>
      <c r="N103" s="413"/>
      <c r="O103" s="413"/>
      <c r="P103" s="413"/>
      <c r="Q103" s="413"/>
    </row>
    <row r="104" spans="2:17" ht="15" thickBot="1">
      <c r="B104" s="414" t="str">
        <f>'HOME PAGE'!H7</f>
        <v>YTD Ending 06-15-2025</v>
      </c>
      <c r="C104" s="414"/>
      <c r="D104" s="414"/>
      <c r="E104" s="414"/>
      <c r="F104" s="414"/>
      <c r="G104" s="414"/>
      <c r="H104" s="414"/>
      <c r="I104" s="414"/>
      <c r="J104" s="414"/>
      <c r="K104" s="414"/>
      <c r="L104" s="414"/>
      <c r="M104" s="414"/>
      <c r="N104" s="414"/>
      <c r="O104" s="414"/>
      <c r="P104" s="414"/>
      <c r="Q104" s="414"/>
    </row>
    <row r="105" spans="2:17">
      <c r="D105" s="419" t="s">
        <v>58</v>
      </c>
      <c r="E105" s="417"/>
      <c r="F105" s="420"/>
      <c r="G105" s="416" t="s">
        <v>20</v>
      </c>
      <c r="H105" s="418"/>
      <c r="I105" s="419" t="s">
        <v>21</v>
      </c>
      <c r="J105" s="417"/>
      <c r="K105" s="420"/>
      <c r="L105" s="416" t="s">
        <v>22</v>
      </c>
      <c r="M105" s="417"/>
      <c r="N105" s="418"/>
      <c r="O105" s="419" t="s">
        <v>23</v>
      </c>
      <c r="P105" s="417"/>
      <c r="Q105" s="420"/>
    </row>
    <row r="106" spans="2:17" ht="28.5" customHeight="1" thickBot="1">
      <c r="B106" s="14"/>
      <c r="C106" s="158"/>
      <c r="D106" s="15" t="s">
        <v>19</v>
      </c>
      <c r="E106" s="16" t="s">
        <v>25</v>
      </c>
      <c r="F106" s="17" t="s">
        <v>26</v>
      </c>
      <c r="G106" s="18" t="s">
        <v>19</v>
      </c>
      <c r="H106" s="58" t="s">
        <v>25</v>
      </c>
      <c r="I106" s="15" t="s">
        <v>19</v>
      </c>
      <c r="J106" s="16" t="s">
        <v>25</v>
      </c>
      <c r="K106" s="17" t="s">
        <v>26</v>
      </c>
      <c r="L106" s="18" t="s">
        <v>19</v>
      </c>
      <c r="M106" s="16" t="s">
        <v>25</v>
      </c>
      <c r="N106" s="58" t="s">
        <v>26</v>
      </c>
      <c r="O106" s="15" t="s">
        <v>19</v>
      </c>
      <c r="P106" s="16" t="s">
        <v>25</v>
      </c>
      <c r="Q106" s="17" t="s">
        <v>26</v>
      </c>
    </row>
    <row r="107" spans="2:17" ht="15" thickBot="1">
      <c r="C107" s="340" t="s">
        <v>11</v>
      </c>
      <c r="D107" s="331">
        <f>'Segment Data'!D87</f>
        <v>939145116.88351297</v>
      </c>
      <c r="E107" s="332">
        <f>'Segment Data'!E87</f>
        <v>107713424.13711166</v>
      </c>
      <c r="F107" s="333">
        <f>'Segment Data'!F87</f>
        <v>0.12955174198533448</v>
      </c>
      <c r="G107" s="334">
        <f>'Segment Data'!G87</f>
        <v>99.964266671856834</v>
      </c>
      <c r="H107" s="335">
        <f>'Segment Data'!H87</f>
        <v>2.0963752421820914E-2</v>
      </c>
      <c r="I107" s="336">
        <f>'Segment Data'!I87</f>
        <v>2.5198929277424025</v>
      </c>
      <c r="J107" s="337">
        <f>'Segment Data'!J87</f>
        <v>0.11672127003938026</v>
      </c>
      <c r="K107" s="333">
        <f>'Segment Data'!K87</f>
        <v>4.8569676521128639E-2</v>
      </c>
      <c r="L107" s="338">
        <f>'Segment Data'!L87</f>
        <v>2366545138.1585765</v>
      </c>
      <c r="M107" s="339">
        <f>'Segment Data'!M87</f>
        <v>368472058.83437729</v>
      </c>
      <c r="N107" s="333">
        <f>'Segment Data'!N87</f>
        <v>0.18441370470743954</v>
      </c>
      <c r="O107" s="331">
        <f>'Segment Data'!O87</f>
        <v>707574569.75633156</v>
      </c>
      <c r="P107" s="332">
        <f>'Segment Data'!P87</f>
        <v>72974722.719050527</v>
      </c>
      <c r="Q107" s="333">
        <f>'Segment Data'!Q87</f>
        <v>0.11499328759649616</v>
      </c>
    </row>
    <row r="108" spans="2:17">
      <c r="B108" s="428" t="s">
        <v>54</v>
      </c>
      <c r="C108" s="163" t="s">
        <v>138</v>
      </c>
      <c r="D108" s="88">
        <f>'Segment Data'!D88</f>
        <v>14773016.328344775</v>
      </c>
      <c r="E108" s="87">
        <f>'Segment Data'!E88</f>
        <v>6286613.9053189699</v>
      </c>
      <c r="F108" s="89">
        <f>'Segment Data'!F88</f>
        <v>0.74078668344335874</v>
      </c>
      <c r="G108" s="106">
        <f>'Segment Data'!G88</f>
        <v>1.5724659770312408</v>
      </c>
      <c r="H108" s="92">
        <f>'Segment Data'!H88</f>
        <v>0.55234719221677242</v>
      </c>
      <c r="I108" s="191">
        <f>'Segment Data'!I88</f>
        <v>3.6434128517360871</v>
      </c>
      <c r="J108" s="192">
        <f>'Segment Data'!J88</f>
        <v>-0.68351904486846626</v>
      </c>
      <c r="K108" s="89">
        <f>'Segment Data'!K88</f>
        <v>-0.15796852393374622</v>
      </c>
      <c r="L108" s="90">
        <f>'Segment Data'!L88</f>
        <v>53824197.549598418</v>
      </c>
      <c r="M108" s="91">
        <f>'Segment Data'!M88</f>
        <v>17104112.217985891</v>
      </c>
      <c r="N108" s="89">
        <f>'Segment Data'!N88</f>
        <v>0.46579718057628983</v>
      </c>
      <c r="O108" s="88">
        <f>'Segment Data'!O88</f>
        <v>20231262.66695562</v>
      </c>
      <c r="P108" s="87">
        <f>'Segment Data'!P88</f>
        <v>3703345.6908880323</v>
      </c>
      <c r="Q108" s="89">
        <f>'Segment Data'!Q88</f>
        <v>0.22406608747191037</v>
      </c>
    </row>
    <row r="109" spans="2:17">
      <c r="B109" s="429"/>
      <c r="C109" s="163" t="s">
        <v>142</v>
      </c>
      <c r="D109" s="88">
        <f>'Segment Data'!D89</f>
        <v>13838920.251092393</v>
      </c>
      <c r="E109" s="87">
        <f>'Segment Data'!E89</f>
        <v>1509294.1943173464</v>
      </c>
      <c r="F109" s="89">
        <f>'Segment Data'!F89</f>
        <v>0.12241200076688452</v>
      </c>
      <c r="G109" s="106">
        <f>'Segment Data'!G89</f>
        <v>1.4730391390645432</v>
      </c>
      <c r="H109" s="92">
        <f>'Segment Data'!H89</f>
        <v>-9.0592252703434184E-3</v>
      </c>
      <c r="I109" s="191">
        <f>'Segment Data'!I89</f>
        <v>3.3780410737643365</v>
      </c>
      <c r="J109" s="192">
        <f>'Segment Data'!J89</f>
        <v>-1.0724372748990962E-2</v>
      </c>
      <c r="K109" s="89">
        <f>'Segment Data'!K89</f>
        <v>-3.1646842834829954E-3</v>
      </c>
      <c r="L109" s="90">
        <f>'Segment Data'!L89</f>
        <v>46748441.024739169</v>
      </c>
      <c r="M109" s="91">
        <f>'Segment Data'!M89</f>
        <v>4966230.275109522</v>
      </c>
      <c r="N109" s="89">
        <f>'Segment Data'!N89</f>
        <v>0.1188599211484649</v>
      </c>
      <c r="O109" s="88">
        <f>'Segment Data'!O89</f>
        <v>14604858.647962563</v>
      </c>
      <c r="P109" s="87">
        <f>'Segment Data'!P89</f>
        <v>1910379.8361453824</v>
      </c>
      <c r="Q109" s="89">
        <f>'Segment Data'!Q89</f>
        <v>0.15048903263102273</v>
      </c>
    </row>
    <row r="110" spans="2:17">
      <c r="B110" s="429"/>
      <c r="C110" s="163" t="s">
        <v>139</v>
      </c>
      <c r="D110" s="88">
        <f>'Segment Data'!D90</f>
        <v>440592878.76758325</v>
      </c>
      <c r="E110" s="87">
        <f>'Segment Data'!E90</f>
        <v>84819402.548646212</v>
      </c>
      <c r="F110" s="89">
        <f>'Segment Data'!F90</f>
        <v>0.23840844868505534</v>
      </c>
      <c r="G110" s="106">
        <f>'Segment Data'!G90</f>
        <v>46.897484994650434</v>
      </c>
      <c r="H110" s="92">
        <f>'Segment Data'!H90</f>
        <v>4.1312822931434923</v>
      </c>
      <c r="I110" s="191">
        <f>'Segment Data'!I90</f>
        <v>2.6711574911682128</v>
      </c>
      <c r="J110" s="192">
        <f>'Segment Data'!J90</f>
        <v>2.5777411149546126E-2</v>
      </c>
      <c r="K110" s="89">
        <f>'Segment Data'!K90</f>
        <v>9.7443128661361331E-3</v>
      </c>
      <c r="L110" s="90">
        <f>'Segment Data'!L90</f>
        <v>1176892968.6753981</v>
      </c>
      <c r="M110" s="91">
        <f>'Segment Data'!M90</f>
        <v>235736901.68682718</v>
      </c>
      <c r="N110" s="89">
        <f>'Segment Data'!N90</f>
        <v>0.25047588806510862</v>
      </c>
      <c r="O110" s="88">
        <f>'Segment Data'!O90</f>
        <v>366480152.50156033</v>
      </c>
      <c r="P110" s="87">
        <f>'Segment Data'!P90</f>
        <v>50367772.817389071</v>
      </c>
      <c r="Q110" s="89">
        <f>'Segment Data'!Q90</f>
        <v>0.15933502151263942</v>
      </c>
    </row>
    <row r="111" spans="2:17">
      <c r="B111" s="429"/>
      <c r="C111" s="163" t="s">
        <v>141</v>
      </c>
      <c r="D111" s="88">
        <f>'Segment Data'!D91</f>
        <v>2025872.5924456539</v>
      </c>
      <c r="E111" s="87">
        <f>'Segment Data'!E91</f>
        <v>518931.03624005197</v>
      </c>
      <c r="F111" s="89">
        <f>'Segment Data'!F91</f>
        <v>0.34436042599202887</v>
      </c>
      <c r="G111" s="106">
        <f>'Segment Data'!G91</f>
        <v>0.21563746053056701</v>
      </c>
      <c r="H111" s="92">
        <f>'Segment Data'!H91</f>
        <v>3.4493636272139194E-2</v>
      </c>
      <c r="I111" s="191">
        <f>'Segment Data'!I91</f>
        <v>4.686004501526698</v>
      </c>
      <c r="J111" s="192">
        <f>'Segment Data'!J91</f>
        <v>0.22201890764979471</v>
      </c>
      <c r="K111" s="89">
        <f>'Segment Data'!K91</f>
        <v>4.9735578885901979E-2</v>
      </c>
      <c r="L111" s="90">
        <f>'Segment Data'!L91</f>
        <v>9493248.0877198949</v>
      </c>
      <c r="M111" s="91">
        <f>'Segment Data'!M91</f>
        <v>2766282.6900036465</v>
      </c>
      <c r="N111" s="89">
        <f>'Segment Data'!N91</f>
        <v>0.41122297001004016</v>
      </c>
      <c r="O111" s="88">
        <f>'Segment Data'!O91</f>
        <v>3295436.4998311959</v>
      </c>
      <c r="P111" s="87">
        <f>'Segment Data'!P91</f>
        <v>999058.49720819248</v>
      </c>
      <c r="Q111" s="89">
        <f>'Segment Data'!Q91</f>
        <v>0.4350583815325843</v>
      </c>
    </row>
    <row r="112" spans="2:17" ht="15" thickBot="1">
      <c r="B112" s="430"/>
      <c r="C112" s="163" t="s">
        <v>140</v>
      </c>
      <c r="D112" s="155">
        <f>'Segment Data'!D92</f>
        <v>467914428.94423306</v>
      </c>
      <c r="E112" s="149">
        <f>'Segment Data'!E92</f>
        <v>14579182.4525249</v>
      </c>
      <c r="F112" s="151">
        <f>'Segment Data'!F92</f>
        <v>3.2159825571364577E-2</v>
      </c>
      <c r="G112" s="152">
        <f>'Segment Data'!G92</f>
        <v>49.805639100599855</v>
      </c>
      <c r="H112" s="153">
        <f>'Segment Data'!H92</f>
        <v>-4.6881001439505283</v>
      </c>
      <c r="I112" s="193">
        <f>'Segment Data'!I92</f>
        <v>2.3072301601320957</v>
      </c>
      <c r="J112" s="194">
        <f>'Segment Data'!J92</f>
        <v>0.16381034361349789</v>
      </c>
      <c r="K112" s="151">
        <f>'Segment Data'!K92</f>
        <v>7.6424759326692807E-2</v>
      </c>
      <c r="L112" s="154">
        <f>'Segment Data'!L92</f>
        <v>1079586282.821121</v>
      </c>
      <c r="M112" s="150">
        <f>'Segment Data'!M92</f>
        <v>107898531.96445048</v>
      </c>
      <c r="N112" s="151">
        <f>'Segment Data'!N92</f>
        <v>0.11104239182733727</v>
      </c>
      <c r="O112" s="155">
        <f>'Segment Data'!O92</f>
        <v>302962859.44002193</v>
      </c>
      <c r="P112" s="149">
        <f>'Segment Data'!P92</f>
        <v>15994165.877420068</v>
      </c>
      <c r="Q112" s="151">
        <f>'Segment Data'!Q92</f>
        <v>5.573488062010834E-2</v>
      </c>
    </row>
    <row r="113" spans="2:17">
      <c r="B113" s="421" t="s">
        <v>55</v>
      </c>
      <c r="C113" s="162" t="s">
        <v>67</v>
      </c>
      <c r="D113" s="127">
        <f>'Type Data'!D59</f>
        <v>728176422.95154524</v>
      </c>
      <c r="E113" s="121">
        <f>'Type Data'!E59</f>
        <v>80999279.875558019</v>
      </c>
      <c r="F113" s="123">
        <f>'Type Data'!F59</f>
        <v>0.12515781921866734</v>
      </c>
      <c r="G113" s="124">
        <f>'Type Data'!G59</f>
        <v>77.508385892098289</v>
      </c>
      <c r="H113" s="125">
        <f>'Type Data'!H59</f>
        <v>-0.28636479791006764</v>
      </c>
      <c r="I113" s="195">
        <f>'Type Data'!I59</f>
        <v>2.4705323341651457</v>
      </c>
      <c r="J113" s="196">
        <f>'Type Data'!J59</f>
        <v>0.1007165238251102</v>
      </c>
      <c r="K113" s="123">
        <f>'Type Data'!K59</f>
        <v>4.2499726512778557E-2</v>
      </c>
      <c r="L113" s="126">
        <f>'Type Data'!L59</f>
        <v>1798983397.8785074</v>
      </c>
      <c r="M113" s="122">
        <f>'Type Data'!M59</f>
        <v>265292772.12633753</v>
      </c>
      <c r="N113" s="123">
        <f>'Type Data'!N59</f>
        <v>0.17297671881917492</v>
      </c>
      <c r="O113" s="127">
        <f>'Type Data'!O59</f>
        <v>504462223.84736466</v>
      </c>
      <c r="P113" s="121">
        <f>'Type Data'!P59</f>
        <v>49359978.633185029</v>
      </c>
      <c r="Q113" s="123">
        <f>'Type Data'!Q59</f>
        <v>0.10845909716388083</v>
      </c>
    </row>
    <row r="114" spans="2:17">
      <c r="B114" s="422"/>
      <c r="C114" s="163" t="s">
        <v>68</v>
      </c>
      <c r="D114" s="88">
        <f>'Type Data'!D60</f>
        <v>151288604.34134015</v>
      </c>
      <c r="E114" s="87">
        <f>'Type Data'!E60</f>
        <v>24246184.546366245</v>
      </c>
      <c r="F114" s="89">
        <f>'Type Data'!F60</f>
        <v>0.19085109198561942</v>
      </c>
      <c r="G114" s="106">
        <f>'Type Data'!G60</f>
        <v>16.103426527922419</v>
      </c>
      <c r="H114" s="92">
        <f>'Type Data'!H60</f>
        <v>0.83213105535509868</v>
      </c>
      <c r="I114" s="191">
        <f>'Type Data'!I60</f>
        <v>2.7154302539099402</v>
      </c>
      <c r="J114" s="192">
        <f>'Type Data'!J60</f>
        <v>0.1871088002175143</v>
      </c>
      <c r="K114" s="89">
        <f>'Type Data'!K60</f>
        <v>7.4005146752307058E-2</v>
      </c>
      <c r="L114" s="90">
        <f>'Type Data'!L60</f>
        <v>410813653.30028576</v>
      </c>
      <c r="M114" s="91">
        <f>'Type Data'!M60</f>
        <v>89609577.803653896</v>
      </c>
      <c r="N114" s="89">
        <f>'Type Data'!N60</f>
        <v>0.27898020180816024</v>
      </c>
      <c r="O114" s="88">
        <f>'Type Data'!O60</f>
        <v>96130197.288098678</v>
      </c>
      <c r="P114" s="87">
        <f>'Type Data'!P60</f>
        <v>18016740.830700606</v>
      </c>
      <c r="Q114" s="89">
        <f>'Type Data'!Q60</f>
        <v>0.23064836262272775</v>
      </c>
    </row>
    <row r="115" spans="2:17">
      <c r="B115" s="422"/>
      <c r="C115" s="163" t="s">
        <v>69</v>
      </c>
      <c r="D115" s="88">
        <f>'Type Data'!D61</f>
        <v>56787008.254411176</v>
      </c>
      <c r="E115" s="87">
        <f>'Type Data'!E61</f>
        <v>2133966.5001087561</v>
      </c>
      <c r="F115" s="89">
        <f>'Type Data'!F61</f>
        <v>3.90457041659674E-2</v>
      </c>
      <c r="G115" s="106">
        <f>'Type Data'!G61</f>
        <v>6.0445095593730276</v>
      </c>
      <c r="H115" s="92">
        <f>'Type Data'!H61</f>
        <v>-0.52512875869001441</v>
      </c>
      <c r="I115" s="191">
        <f>'Type Data'!I61</f>
        <v>2.6018678933722765</v>
      </c>
      <c r="J115" s="192">
        <f>'Type Data'!J61</f>
        <v>0.11803454967286342</v>
      </c>
      <c r="K115" s="89">
        <f>'Type Data'!K61</f>
        <v>4.7521122933740459E-2</v>
      </c>
      <c r="L115" s="90">
        <f>'Type Data'!L61</f>
        <v>147752293.53781888</v>
      </c>
      <c r="M115" s="91">
        <f>'Type Data'!M61</f>
        <v>12003246.093886256</v>
      </c>
      <c r="N115" s="89">
        <f>'Type Data'!N61</f>
        <v>8.8422322807413176E-2</v>
      </c>
      <c r="O115" s="88">
        <f>'Type Data'!O61</f>
        <v>95409823.275556192</v>
      </c>
      <c r="P115" s="87">
        <f>'Type Data'!P61</f>
        <v>4262030.3948709816</v>
      </c>
      <c r="Q115" s="89">
        <f>'Type Data'!Q61</f>
        <v>4.6759556761293036E-2</v>
      </c>
    </row>
    <row r="116" spans="2:17" ht="15" thickBot="1">
      <c r="B116" s="423"/>
      <c r="C116" s="164" t="s">
        <v>70</v>
      </c>
      <c r="D116" s="155">
        <f>'Type Data'!D62</f>
        <v>2893081.3363279081</v>
      </c>
      <c r="E116" s="149">
        <f>'Type Data'!E62</f>
        <v>333993.21507320506</v>
      </c>
      <c r="F116" s="151">
        <f>'Type Data'!F62</f>
        <v>0.13051258856590311</v>
      </c>
      <c r="G116" s="152">
        <f>'Type Data'!G62</f>
        <v>0.3079446924749612</v>
      </c>
      <c r="H116" s="153">
        <f>'Type Data'!H62</f>
        <v>3.2625366462080141E-4</v>
      </c>
      <c r="I116" s="193">
        <f>'Type Data'!I62</f>
        <v>3.1094160157243071</v>
      </c>
      <c r="J116" s="194">
        <f>'Type Data'!J62</f>
        <v>0.2062996401036008</v>
      </c>
      <c r="K116" s="151">
        <f>'Type Data'!K62</f>
        <v>7.1061443432315907E-2</v>
      </c>
      <c r="L116" s="154">
        <f>'Type Data'!L62</f>
        <v>8995793.4419710785</v>
      </c>
      <c r="M116" s="150">
        <f>'Type Data'!M62</f>
        <v>1566462.8105001226</v>
      </c>
      <c r="N116" s="151">
        <f>'Type Data'!N62</f>
        <v>0.21084844492780017</v>
      </c>
      <c r="O116" s="155">
        <f>'Type Data'!O62</f>
        <v>11572325.345311632</v>
      </c>
      <c r="P116" s="149">
        <f>'Type Data'!P62</f>
        <v>1335972.8602928203</v>
      </c>
      <c r="Q116" s="151">
        <f>'Type Data'!Q62</f>
        <v>0.13051258856590311</v>
      </c>
    </row>
    <row r="117" spans="2:17" ht="15" thickBot="1">
      <c r="B117" s="105" t="s">
        <v>71</v>
      </c>
      <c r="C117" s="165" t="s">
        <v>72</v>
      </c>
      <c r="D117" s="148">
        <f>Granola!D17</f>
        <v>33602.980366708551</v>
      </c>
      <c r="E117" s="142">
        <f>Granola!E17</f>
        <v>-1110057.2896522682</v>
      </c>
      <c r="F117" s="144">
        <f>Granola!F17</f>
        <v>-0.97061803994804252</v>
      </c>
      <c r="G117" s="145">
        <f>Granola!G17</f>
        <v>3.5767606410963982E-3</v>
      </c>
      <c r="H117" s="146">
        <f>Granola!H17</f>
        <v>-0.13389837508035732</v>
      </c>
      <c r="I117" s="197">
        <f>Granola!I17</f>
        <v>5.6196235689546636</v>
      </c>
      <c r="J117" s="198">
        <f>Granola!J17</f>
        <v>1.9750861668279027</v>
      </c>
      <c r="K117" s="144">
        <f>Granola!K17</f>
        <v>0.54193055219445574</v>
      </c>
      <c r="L117" s="147">
        <f>Granola!L17</f>
        <v>188836.10045587621</v>
      </c>
      <c r="M117" s="143">
        <f>Granola!M17</f>
        <v>-3979276.5289546745</v>
      </c>
      <c r="N117" s="144">
        <f>Granola!N17</f>
        <v>-0.95469505811252964</v>
      </c>
      <c r="O117" s="148">
        <f>Granola!O17</f>
        <v>104018.07277535275</v>
      </c>
      <c r="P117" s="142">
        <f>Granola!P17</f>
        <v>-1569167.7290282287</v>
      </c>
      <c r="Q117" s="144">
        <f>Granola!Q17</f>
        <v>-0.93783232402329242</v>
      </c>
    </row>
    <row r="118" spans="2:17">
      <c r="B118" s="424" t="s">
        <v>73</v>
      </c>
      <c r="C118" s="166" t="s">
        <v>14</v>
      </c>
      <c r="D118" s="136">
        <f>'NB vs PL'!D31</f>
        <v>733632694.2174691</v>
      </c>
      <c r="E118" s="128">
        <f>'NB vs PL'!E31</f>
        <v>84342286.172725081</v>
      </c>
      <c r="F118" s="132">
        <f>'NB vs PL'!F31</f>
        <v>0.12989917166143147</v>
      </c>
      <c r="G118" s="133">
        <f>'NB vs PL'!G31</f>
        <v>78.089161052459914</v>
      </c>
      <c r="H118" s="134">
        <f>'NB vs PL'!H31</f>
        <v>4.0382662083530363E-2</v>
      </c>
      <c r="I118" s="199">
        <f>'NB vs PL'!I31</f>
        <v>2.7259207252370903</v>
      </c>
      <c r="J118" s="200">
        <f>'NB vs PL'!J31</f>
        <v>9.8061017630095115E-2</v>
      </c>
      <c r="K118" s="132">
        <f>'NB vs PL'!K31</f>
        <v>3.7315925711800008E-2</v>
      </c>
      <c r="L118" s="135">
        <f>'NB vs PL'!L31</f>
        <v>1999824565.8789239</v>
      </c>
      <c r="M118" s="129">
        <f>'NB vs PL'!M31</f>
        <v>293580464.04243636</v>
      </c>
      <c r="N118" s="132">
        <f>'NB vs PL'!N31</f>
        <v>0.17206240521297386</v>
      </c>
      <c r="O118" s="136">
        <f>'NB vs PL'!O31</f>
        <v>599914395.33798134</v>
      </c>
      <c r="P118" s="128">
        <f>'NB vs PL'!P31</f>
        <v>63884508.745913565</v>
      </c>
      <c r="Q118" s="132">
        <f>'NB vs PL'!Q31</f>
        <v>0.11918087096238961</v>
      </c>
    </row>
    <row r="119" spans="2:17" ht="15" thickBot="1">
      <c r="B119" s="425"/>
      <c r="C119" s="167" t="s">
        <v>13</v>
      </c>
      <c r="D119" s="141">
        <f>'NB vs PL'!D32</f>
        <v>205848130.43203679</v>
      </c>
      <c r="E119" s="130">
        <f>'NB vs PL'!E32</f>
        <v>23235180.813377231</v>
      </c>
      <c r="F119" s="137">
        <f>'NB vs PL'!F32</f>
        <v>0.12723731182206938</v>
      </c>
      <c r="G119" s="138">
        <f>'NB vs PL'!G32</f>
        <v>21.910838947548552</v>
      </c>
      <c r="H119" s="139">
        <f>'NB vs PL'!H32</f>
        <v>-4.0382662085242771E-2</v>
      </c>
      <c r="I119" s="201">
        <f>'NB vs PL'!I32</f>
        <v>1.791454101959838</v>
      </c>
      <c r="J119" s="202">
        <f>'NB vs PL'!J32</f>
        <v>0.17742188203927345</v>
      </c>
      <c r="K119" s="137">
        <f>'NB vs PL'!K32</f>
        <v>0.10992462222842452</v>
      </c>
      <c r="L119" s="140">
        <f>'NB vs PL'!L32</f>
        <v>368767477.64323604</v>
      </c>
      <c r="M119" s="131">
        <f>'NB vs PL'!M32</f>
        <v>74024293.18398875</v>
      </c>
      <c r="N119" s="137">
        <f>'NB vs PL'!N32</f>
        <v>0.25114844748589504</v>
      </c>
      <c r="O119" s="141">
        <f>'NB vs PL'!O32</f>
        <v>108035676.27979687</v>
      </c>
      <c r="P119" s="130">
        <f>'NB vs PL'!P32</f>
        <v>8590166.7841313034</v>
      </c>
      <c r="Q119" s="137">
        <f>'NB vs PL'!Q32</f>
        <v>8.6380640289300495E-2</v>
      </c>
    </row>
    <row r="120" spans="2:17">
      <c r="B120" s="421" t="s">
        <v>56</v>
      </c>
      <c r="C120" s="162" t="s">
        <v>63</v>
      </c>
      <c r="D120" s="127">
        <f>Package!D59</f>
        <v>456118167.12450176</v>
      </c>
      <c r="E120" s="121">
        <f>Package!E59</f>
        <v>28070392.928379118</v>
      </c>
      <c r="F120" s="123">
        <f>Package!F59</f>
        <v>6.5577710294360381E-2</v>
      </c>
      <c r="G120" s="124">
        <f>Package!G59</f>
        <v>48.550024136437791</v>
      </c>
      <c r="H120" s="125">
        <f>Package!H59</f>
        <v>-2.9040023743385603</v>
      </c>
      <c r="I120" s="195">
        <f>Package!I59</f>
        <v>2.5821488935970778</v>
      </c>
      <c r="J120" s="196">
        <f>Package!J59</f>
        <v>0.12710294357970353</v>
      </c>
      <c r="K120" s="123">
        <f>Package!K59</f>
        <v>5.1772124093564943E-2</v>
      </c>
      <c r="L120" s="126">
        <f>Package!L59</f>
        <v>1177765020.5900593</v>
      </c>
      <c r="M120" s="122">
        <f>Package!M59</f>
        <v>126888066.13591695</v>
      </c>
      <c r="N120" s="123">
        <f>Package!N59</f>
        <v>0.12074493174305692</v>
      </c>
      <c r="O120" s="127">
        <f>Package!O59</f>
        <v>451232460.15177065</v>
      </c>
      <c r="P120" s="121">
        <f>Package!P59</f>
        <v>30835887.297117949</v>
      </c>
      <c r="Q120" s="123">
        <f>Package!Q59</f>
        <v>7.3349521114624075E-2</v>
      </c>
    </row>
    <row r="121" spans="2:17">
      <c r="B121" s="422"/>
      <c r="C121" s="163" t="s">
        <v>64</v>
      </c>
      <c r="D121" s="88">
        <f>Package!D60</f>
        <v>273728211.58786619</v>
      </c>
      <c r="E121" s="87">
        <f>Package!E60</f>
        <v>55714224.657507271</v>
      </c>
      <c r="F121" s="89">
        <f>Package!F60</f>
        <v>0.25555344151063247</v>
      </c>
      <c r="G121" s="106">
        <f>Package!G60</f>
        <v>29.136114799363725</v>
      </c>
      <c r="H121" s="92">
        <f>Package!H60</f>
        <v>2.9294665244096763</v>
      </c>
      <c r="I121" s="191">
        <f>Package!I60</f>
        <v>2.1937365333880714</v>
      </c>
      <c r="J121" s="192">
        <f>Package!J60</f>
        <v>0.1040093152997863</v>
      </c>
      <c r="K121" s="89">
        <f>Package!K60</f>
        <v>4.9771718719793308E-2</v>
      </c>
      <c r="L121" s="90">
        <f>Package!L60</f>
        <v>600487577.97928214</v>
      </c>
      <c r="M121" s="91">
        <f>Package!M60</f>
        <v>144897815.56696749</v>
      </c>
      <c r="N121" s="89">
        <f>Package!N60</f>
        <v>0.31804449423916836</v>
      </c>
      <c r="O121" s="88">
        <f>Package!O60</f>
        <v>121444310.30542584</v>
      </c>
      <c r="P121" s="87">
        <f>Package!P60</f>
        <v>22986334.378553793</v>
      </c>
      <c r="Q121" s="89">
        <f>Package!Q60</f>
        <v>0.23346340570342919</v>
      </c>
    </row>
    <row r="122" spans="2:17" ht="15" customHeight="1">
      <c r="B122" s="422"/>
      <c r="C122" s="163" t="s">
        <v>65</v>
      </c>
      <c r="D122" s="88">
        <f>Package!D61</f>
        <v>40631514.429693982</v>
      </c>
      <c r="E122" s="87">
        <f>Package!E61</f>
        <v>-2497491.5513106287</v>
      </c>
      <c r="F122" s="89">
        <f>Package!F61</f>
        <v>-5.7907468407934176E-2</v>
      </c>
      <c r="G122" s="106">
        <f>Package!G61</f>
        <v>4.3248902333749983</v>
      </c>
      <c r="H122" s="92">
        <f>Package!H61</f>
        <v>-0.85948672384115898</v>
      </c>
      <c r="I122" s="191">
        <f>Package!I61</f>
        <v>2.1294492325447738</v>
      </c>
      <c r="J122" s="192">
        <f>Package!J61</f>
        <v>-2.5525751588114876E-2</v>
      </c>
      <c r="K122" s="89">
        <f>Package!K61</f>
        <v>-1.1845033829191219E-2</v>
      </c>
      <c r="L122" s="90">
        <f>Package!L61</f>
        <v>86522747.219443753</v>
      </c>
      <c r="M122" s="91">
        <f>Package!M61</f>
        <v>-6419181.760138914</v>
      </c>
      <c r="N122" s="89">
        <f>Package!N61</f>
        <v>-6.9066586314870546E-2</v>
      </c>
      <c r="O122" s="88">
        <f>Package!O61</f>
        <v>18854645.490545962</v>
      </c>
      <c r="P122" s="87">
        <f>Package!P61</f>
        <v>-272223.58915036172</v>
      </c>
      <c r="Q122" s="89">
        <f>Package!Q61</f>
        <v>-1.4232522218669559E-2</v>
      </c>
    </row>
    <row r="123" spans="2:17" ht="15" thickBot="1">
      <c r="B123" s="423"/>
      <c r="C123" s="164" t="s">
        <v>66</v>
      </c>
      <c r="D123" s="155">
        <f>Package!D62</f>
        <v>151288657.1219348</v>
      </c>
      <c r="E123" s="149">
        <f>Package!E62</f>
        <v>24246237.326960921</v>
      </c>
      <c r="F123" s="151">
        <f>Package!F62</f>
        <v>0.19085150744208482</v>
      </c>
      <c r="G123" s="152">
        <f>Package!G62</f>
        <v>16.103432145982225</v>
      </c>
      <c r="H123" s="153">
        <f>Package!H62</f>
        <v>0.83213667341490805</v>
      </c>
      <c r="I123" s="193">
        <f>Package!I62</f>
        <v>2.7154298202845828</v>
      </c>
      <c r="J123" s="194">
        <f>Package!J62</f>
        <v>0.18710836659215913</v>
      </c>
      <c r="K123" s="151">
        <f>Package!K62</f>
        <v>7.4004975245098442E-2</v>
      </c>
      <c r="L123" s="154">
        <f>Package!L62</f>
        <v>410813731.01971126</v>
      </c>
      <c r="M123" s="150">
        <f>Package!M62</f>
        <v>89609655.523079753</v>
      </c>
      <c r="N123" s="151">
        <f>Package!N62</f>
        <v>0.2789804437709244</v>
      </c>
      <c r="O123" s="155">
        <f>Package!O62</f>
        <v>96130210.483247429</v>
      </c>
      <c r="P123" s="149">
        <f>Package!P62</f>
        <v>18016754.025849387</v>
      </c>
      <c r="Q123" s="151">
        <f>Package!Q62</f>
        <v>0.23064853154559184</v>
      </c>
    </row>
    <row r="124" spans="2:17">
      <c r="B124" s="424" t="s">
        <v>74</v>
      </c>
      <c r="C124" s="168" t="s">
        <v>75</v>
      </c>
      <c r="D124" s="127">
        <f>Flavor!D172</f>
        <v>140912409.21883085</v>
      </c>
      <c r="E124" s="121">
        <f>Flavor!E172</f>
        <v>3916562.5808284283</v>
      </c>
      <c r="F124" s="123">
        <f>Flavor!F172</f>
        <v>2.8588914751390575E-2</v>
      </c>
      <c r="G124" s="124">
        <f>Flavor!G172</f>
        <v>7.4122479968113018</v>
      </c>
      <c r="H124" s="125">
        <f>Flavor!H172</f>
        <v>-0.68016722116746475</v>
      </c>
      <c r="I124" s="195">
        <f>Flavor!I172</f>
        <v>2.6287153584164753</v>
      </c>
      <c r="J124" s="196">
        <f>Flavor!J172</f>
        <v>0.1049571343577238</v>
      </c>
      <c r="K124" s="123">
        <f>Flavor!K172</f>
        <v>4.1587634408548825E-2</v>
      </c>
      <c r="L124" s="126">
        <f>Flavor!L172</f>
        <v>370418614.30500799</v>
      </c>
      <c r="M124" s="122">
        <f>Flavor!M172</f>
        <v>24674219.69045794</v>
      </c>
      <c r="N124" s="123">
        <f>Flavor!N172</f>
        <v>7.1365494494757514E-2</v>
      </c>
      <c r="O124" s="127">
        <f>Flavor!O172</f>
        <v>133333412.82616039</v>
      </c>
      <c r="P124" s="121">
        <f>Flavor!P172</f>
        <v>2109767.3318936676</v>
      </c>
      <c r="Q124" s="123">
        <f>Flavor!Q172</f>
        <v>1.6077646097599423E-2</v>
      </c>
    </row>
    <row r="125" spans="2:17">
      <c r="B125" s="422"/>
      <c r="C125" s="163" t="s">
        <v>76</v>
      </c>
      <c r="D125" s="88">
        <f>Flavor!D173</f>
        <v>411057686.26618814</v>
      </c>
      <c r="E125" s="87">
        <f>Flavor!E173</f>
        <v>-3773827.2720412612</v>
      </c>
      <c r="F125" s="89">
        <f>Flavor!F173</f>
        <v>-9.0972530988619755E-3</v>
      </c>
      <c r="G125" s="106">
        <f>Flavor!G173</f>
        <v>21.622378955062771</v>
      </c>
      <c r="H125" s="92">
        <f>Flavor!H173</f>
        <v>-2.8819322006208985</v>
      </c>
      <c r="I125" s="191">
        <f>Flavor!I173</f>
        <v>2.25658385765909</v>
      </c>
      <c r="J125" s="192">
        <f>Flavor!J173</f>
        <v>9.1800608374743575E-2</v>
      </c>
      <c r="K125" s="89">
        <f>Flavor!K173</f>
        <v>4.2406374127798636E-2</v>
      </c>
      <c r="L125" s="90">
        <f>Flavor!L173</f>
        <v>927586139.39497471</v>
      </c>
      <c r="M125" s="91">
        <f>Flavor!M173</f>
        <v>29565827.612143159</v>
      </c>
      <c r="N125" s="89">
        <f>Flavor!N173</f>
        <v>3.2923339510491013E-2</v>
      </c>
      <c r="O125" s="88">
        <f>Flavor!O173</f>
        <v>220231789.44147047</v>
      </c>
      <c r="P125" s="87">
        <f>Flavor!P173</f>
        <v>13594503.823848367</v>
      </c>
      <c r="Q125" s="89">
        <f>Flavor!Q173</f>
        <v>6.5789210225131914E-2</v>
      </c>
    </row>
    <row r="126" spans="2:17">
      <c r="B126" s="422"/>
      <c r="C126" s="163" t="s">
        <v>77</v>
      </c>
      <c r="D126" s="88">
        <f>Flavor!D174</f>
        <v>244709832.04634687</v>
      </c>
      <c r="E126" s="87">
        <f>Flavor!E174</f>
        <v>30892630.930303901</v>
      </c>
      <c r="F126" s="89">
        <f>Flavor!F174</f>
        <v>0.14448150461729148</v>
      </c>
      <c r="G126" s="106">
        <f>Flavor!G174</f>
        <v>12.872180473252248</v>
      </c>
      <c r="H126" s="92">
        <f>Flavor!H174</f>
        <v>0.24188828089675418</v>
      </c>
      <c r="I126" s="191">
        <f>Flavor!I174</f>
        <v>2.5853203053737892</v>
      </c>
      <c r="J126" s="192">
        <f>Flavor!J174</f>
        <v>0.10420291464232934</v>
      </c>
      <c r="K126" s="89">
        <f>Flavor!K174</f>
        <v>4.1998381467798752E-2</v>
      </c>
      <c r="L126" s="90">
        <f>Flavor!L174</f>
        <v>632653297.71403015</v>
      </c>
      <c r="M126" s="91">
        <f>Flavor!M174</f>
        <v>102147721.58748978</v>
      </c>
      <c r="N126" s="89">
        <f>Flavor!N174</f>
        <v>0.19254787543104865</v>
      </c>
      <c r="O126" s="88">
        <f>Flavor!O174</f>
        <v>184470447.56944752</v>
      </c>
      <c r="P126" s="87">
        <f>Flavor!P174</f>
        <v>20578345.707875997</v>
      </c>
      <c r="Q126" s="89">
        <f>Flavor!Q174</f>
        <v>0.12556032581275406</v>
      </c>
    </row>
    <row r="127" spans="2:17">
      <c r="B127" s="422"/>
      <c r="C127" s="163" t="s">
        <v>78</v>
      </c>
      <c r="D127" s="88">
        <f>Flavor!D175</f>
        <v>42590178.772307865</v>
      </c>
      <c r="E127" s="87">
        <f>Flavor!E175</f>
        <v>-8020891.8509161249</v>
      </c>
      <c r="F127" s="89">
        <f>Flavor!F175</f>
        <v>-0.15848097564716532</v>
      </c>
      <c r="G127" s="106">
        <f>Flavor!G175</f>
        <v>2.2403205582740617</v>
      </c>
      <c r="H127" s="92">
        <f>Flavor!H175</f>
        <v>-0.74930144969682111</v>
      </c>
      <c r="I127" s="191">
        <f>Flavor!I175</f>
        <v>2.3412002261846236</v>
      </c>
      <c r="J127" s="192">
        <f>Flavor!J175</f>
        <v>0.34500977765307739</v>
      </c>
      <c r="K127" s="89">
        <f>Flavor!K175</f>
        <v>0.17283409902440736</v>
      </c>
      <c r="L127" s="90">
        <f>Flavor!L175</f>
        <v>99712136.174970731</v>
      </c>
      <c r="M127" s="91">
        <f>Flavor!M175</f>
        <v>-1317199.5930645317</v>
      </c>
      <c r="N127" s="89">
        <f>Flavor!N175</f>
        <v>-1.3037793261244832E-2</v>
      </c>
      <c r="O127" s="88">
        <f>Flavor!O175</f>
        <v>27442671.998073012</v>
      </c>
      <c r="P127" s="87">
        <f>Flavor!P175</f>
        <v>2099851.1545408219</v>
      </c>
      <c r="Q127" s="89">
        <f>Flavor!Q175</f>
        <v>8.2857830527446219E-2</v>
      </c>
    </row>
    <row r="128" spans="2:17">
      <c r="B128" s="422"/>
      <c r="C128" s="163" t="s">
        <v>79</v>
      </c>
      <c r="D128" s="88">
        <f>Flavor!D176</f>
        <v>332388726.14119703</v>
      </c>
      <c r="E128" s="87">
        <f>Flavor!E176</f>
        <v>73898149.71237731</v>
      </c>
      <c r="F128" s="89">
        <f>Flavor!F176</f>
        <v>0.28588334140964927</v>
      </c>
      <c r="G128" s="106">
        <f>Flavor!G176</f>
        <v>17.484249138602511</v>
      </c>
      <c r="H128" s="92">
        <f>Flavor!H176</f>
        <v>2.2150776583598475</v>
      </c>
      <c r="I128" s="191">
        <f>Flavor!I176</f>
        <v>2.3069147980447866</v>
      </c>
      <c r="J128" s="192">
        <f>Flavor!J176</f>
        <v>6.9119929772006206E-2</v>
      </c>
      <c r="K128" s="89">
        <f>Flavor!K176</f>
        <v>3.0887518222506127E-2</v>
      </c>
      <c r="L128" s="90">
        <f>Flavor!L176</f>
        <v>766792471.03838348</v>
      </c>
      <c r="M128" s="91">
        <f>Flavor!M176</f>
        <v>188343585.60909784</v>
      </c>
      <c r="N128" s="89">
        <f>Flavor!N176</f>
        <v>0.32560108654945713</v>
      </c>
      <c r="O128" s="88">
        <f>Flavor!O176</f>
        <v>165936479.80043066</v>
      </c>
      <c r="P128" s="87">
        <f>Flavor!P176</f>
        <v>30087557.306340963</v>
      </c>
      <c r="Q128" s="89">
        <f>Flavor!Q176</f>
        <v>0.22147807103622752</v>
      </c>
    </row>
    <row r="129" spans="2:17">
      <c r="B129" s="422"/>
      <c r="C129" s="163" t="s">
        <v>80</v>
      </c>
      <c r="D129" s="88">
        <f>Flavor!D177</f>
        <v>49418777.708720177</v>
      </c>
      <c r="E129" s="87">
        <f>Flavor!E177</f>
        <v>4419231.3906886354</v>
      </c>
      <c r="F129" s="89">
        <f>Flavor!F177</f>
        <v>9.8206132111999259E-2</v>
      </c>
      <c r="G129" s="106">
        <f>Flavor!G177</f>
        <v>2.5995172327759266</v>
      </c>
      <c r="H129" s="92">
        <f>Flavor!H177</f>
        <v>-5.8629144379735543E-2</v>
      </c>
      <c r="I129" s="191">
        <f>Flavor!I177</f>
        <v>2.6278648795716002</v>
      </c>
      <c r="J129" s="192">
        <f>Flavor!J177</f>
        <v>0.22729547952010121</v>
      </c>
      <c r="K129" s="89">
        <f>Flavor!K177</f>
        <v>9.4683986022326652E-2</v>
      </c>
      <c r="L129" s="90">
        <f>Flavor!L177</f>
        <v>129865870.33210163</v>
      </c>
      <c r="M129" s="91">
        <f>Flavor!M177</f>
        <v>21841336.424835011</v>
      </c>
      <c r="N129" s="89">
        <f>Flavor!N177</f>
        <v>0.20218866617452522</v>
      </c>
      <c r="O129" s="88">
        <f>Flavor!O177</f>
        <v>69604745.733370647</v>
      </c>
      <c r="P129" s="87">
        <f>Flavor!P177</f>
        <v>8525029.6487978995</v>
      </c>
      <c r="Q129" s="89">
        <f>Flavor!Q177</f>
        <v>0.1395721885313595</v>
      </c>
    </row>
    <row r="130" spans="2:17">
      <c r="B130" s="422"/>
      <c r="C130" s="163" t="s">
        <v>81</v>
      </c>
      <c r="D130" s="88">
        <f>Flavor!D178</f>
        <v>3236166.7565071848</v>
      </c>
      <c r="E130" s="87">
        <f>Flavor!E178</f>
        <v>492993.60478795692</v>
      </c>
      <c r="F130" s="89">
        <f>Flavor!F178</f>
        <v>0.1797165463211767</v>
      </c>
      <c r="G130" s="106">
        <f>Flavor!G178</f>
        <v>0.17022823391669162</v>
      </c>
      <c r="H130" s="92">
        <f>Flavor!H178</f>
        <v>8.1875830261446958E-3</v>
      </c>
      <c r="I130" s="191">
        <f>Flavor!I178</f>
        <v>3.5486737322141795</v>
      </c>
      <c r="J130" s="192">
        <f>Flavor!J178</f>
        <v>0.20989529422840603</v>
      </c>
      <c r="K130" s="89">
        <f>Flavor!K178</f>
        <v>6.2865894855554466E-2</v>
      </c>
      <c r="L130" s="90">
        <f>Flavor!L178</f>
        <v>11484099.961881807</v>
      </c>
      <c r="M130" s="91">
        <f>Flavor!M178</f>
        <v>2325252.5912601724</v>
      </c>
      <c r="N130" s="89">
        <f>Flavor!N178</f>
        <v>0.25388048268156166</v>
      </c>
      <c r="O130" s="88">
        <f>Flavor!O178</f>
        <v>6698777.2416478842</v>
      </c>
      <c r="P130" s="87">
        <f>Flavor!P178</f>
        <v>1026697.5465715714</v>
      </c>
      <c r="Q130" s="89">
        <f>Flavor!Q178</f>
        <v>0.18100901287808124</v>
      </c>
    </row>
    <row r="131" spans="2:17">
      <c r="B131" s="422"/>
      <c r="C131" s="163" t="s">
        <v>82</v>
      </c>
      <c r="D131" s="88">
        <f>Flavor!D179</f>
        <v>23967561.185605217</v>
      </c>
      <c r="E131" s="87">
        <f>Flavor!E179</f>
        <v>-2218122.9737703279</v>
      </c>
      <c r="F131" s="89">
        <f>Flavor!F179</f>
        <v>-8.4707466884196309E-2</v>
      </c>
      <c r="G131" s="106">
        <f>Flavor!G179</f>
        <v>1.2607371371428786</v>
      </c>
      <c r="H131" s="92">
        <f>Flavor!H179</f>
        <v>-0.28606471258366595</v>
      </c>
      <c r="I131" s="191">
        <f>Flavor!I179</f>
        <v>2.7571500425776123</v>
      </c>
      <c r="J131" s="192">
        <f>Flavor!J179</f>
        <v>0.19051159166152543</v>
      </c>
      <c r="K131" s="89">
        <f>Flavor!K179</f>
        <v>7.4226111431287822E-2</v>
      </c>
      <c r="L131" s="90">
        <f>Flavor!L179</f>
        <v>66082162.343372956</v>
      </c>
      <c r="M131" s="91">
        <f>Flavor!M179</f>
        <v>-1127021.4836246073</v>
      </c>
      <c r="N131" s="89">
        <f>Flavor!N179</f>
        <v>-1.6768861328916911E-2</v>
      </c>
      <c r="O131" s="88">
        <f>Flavor!O179</f>
        <v>34394627.983391196</v>
      </c>
      <c r="P131" s="87">
        <f>Flavor!P179</f>
        <v>-870133.40580258518</v>
      </c>
      <c r="Q131" s="89">
        <f>Flavor!Q179</f>
        <v>-2.4674302945070292E-2</v>
      </c>
    </row>
    <row r="132" spans="2:17">
      <c r="B132" s="422"/>
      <c r="C132" s="163" t="s">
        <v>83</v>
      </c>
      <c r="D132" s="88">
        <f>Flavor!D180</f>
        <v>12419763.392361756</v>
      </c>
      <c r="E132" s="87">
        <f>Flavor!E180</f>
        <v>-1559012.6955938246</v>
      </c>
      <c r="F132" s="89">
        <f>Flavor!F180</f>
        <v>-0.11152712410474219</v>
      </c>
      <c r="G132" s="106">
        <f>Flavor!G180</f>
        <v>0.65330205363915905</v>
      </c>
      <c r="H132" s="92">
        <f>Flavor!H180</f>
        <v>-0.17243144937573873</v>
      </c>
      <c r="I132" s="191">
        <f>Flavor!I180</f>
        <v>2.4431641238146247</v>
      </c>
      <c r="J132" s="192">
        <f>Flavor!J180</f>
        <v>7.3746490665560049E-2</v>
      </c>
      <c r="K132" s="89">
        <f>Flavor!K180</f>
        <v>3.1124310730965391E-2</v>
      </c>
      <c r="L132" s="90">
        <f>Flavor!L180</f>
        <v>30343520.346484464</v>
      </c>
      <c r="M132" s="91">
        <f>Flavor!M180</f>
        <v>-2778038.2061599903</v>
      </c>
      <c r="N132" s="89">
        <f>Flavor!N180</f>
        <v>-8.3874018239343665E-2</v>
      </c>
      <c r="O132" s="88">
        <f>Flavor!O180</f>
        <v>6002205.3371355142</v>
      </c>
      <c r="P132" s="87">
        <f>Flavor!P180</f>
        <v>-277103.99066980742</v>
      </c>
      <c r="Q132" s="89">
        <f>Flavor!Q180</f>
        <v>-4.4129692646732201E-2</v>
      </c>
    </row>
    <row r="133" spans="2:17">
      <c r="B133" s="422"/>
      <c r="C133" s="163" t="s">
        <v>84</v>
      </c>
      <c r="D133" s="88">
        <f>Flavor!D181</f>
        <v>5259077.1312495014</v>
      </c>
      <c r="E133" s="87">
        <f>Flavor!E181</f>
        <v>-262104.36539235339</v>
      </c>
      <c r="F133" s="89">
        <f>Flavor!F181</f>
        <v>-4.7472513908802486E-2</v>
      </c>
      <c r="G133" s="106">
        <f>Flavor!G181</f>
        <v>0.27663698426050992</v>
      </c>
      <c r="H133" s="92">
        <f>Flavor!H181</f>
        <v>-4.9502050324303992E-2</v>
      </c>
      <c r="I133" s="191">
        <f>Flavor!I181</f>
        <v>3.5409318151041229</v>
      </c>
      <c r="J133" s="192">
        <f>Flavor!J181</f>
        <v>0.11530055953149487</v>
      </c>
      <c r="K133" s="89">
        <f>Flavor!K181</f>
        <v>3.3658193462571394E-2</v>
      </c>
      <c r="L133" s="90">
        <f>Flavor!L181</f>
        <v>18622033.53212788</v>
      </c>
      <c r="M133" s="91">
        <f>Flavor!M181</f>
        <v>-291498.37045772001</v>
      </c>
      <c r="N133" s="89">
        <f>Flavor!N181</f>
        <v>-1.5412159503528283E-2</v>
      </c>
      <c r="O133" s="88">
        <f>Flavor!O181</f>
        <v>12267447.308500601</v>
      </c>
      <c r="P133" s="87">
        <f>Flavor!P181</f>
        <v>169503.95813253708</v>
      </c>
      <c r="Q133" s="89">
        <f>Flavor!Q181</f>
        <v>1.4010973040916095E-2</v>
      </c>
    </row>
    <row r="134" spans="2:17">
      <c r="B134" s="422"/>
      <c r="C134" s="163" t="s">
        <v>85</v>
      </c>
      <c r="D134" s="88">
        <f>Flavor!D182</f>
        <v>2307089.6830304516</v>
      </c>
      <c r="E134" s="87">
        <f>Flavor!E182</f>
        <v>-209991.10770286899</v>
      </c>
      <c r="F134" s="89">
        <f>Flavor!F182</f>
        <v>-8.342644720660343E-2</v>
      </c>
      <c r="G134" s="106">
        <f>Flavor!G182</f>
        <v>0.12135709676888577</v>
      </c>
      <c r="H134" s="92">
        <f>Flavor!H182</f>
        <v>-2.7328161913708113E-2</v>
      </c>
      <c r="I134" s="191">
        <f>Flavor!I182</f>
        <v>3.0022756379662123</v>
      </c>
      <c r="J134" s="192">
        <f>Flavor!J182</f>
        <v>5.6887933925226619E-2</v>
      </c>
      <c r="K134" s="89">
        <f>Flavor!K182</f>
        <v>1.9314243027217789E-2</v>
      </c>
      <c r="L134" s="90">
        <f>Flavor!L182</f>
        <v>6926519.1499655154</v>
      </c>
      <c r="M134" s="91">
        <f>Flavor!M182</f>
        <v>-487259.66113816854</v>
      </c>
      <c r="N134" s="89">
        <f>Flavor!N182</f>
        <v>-6.5723522855631364E-2</v>
      </c>
      <c r="O134" s="88">
        <f>Flavor!O182</f>
        <v>4086660.0619293172</v>
      </c>
      <c r="P134" s="87">
        <f>Flavor!P182</f>
        <v>327938.7863670839</v>
      </c>
      <c r="Q134" s="89">
        <f>Flavor!Q182</f>
        <v>8.7247433987514944E-2</v>
      </c>
    </row>
    <row r="135" spans="2:17">
      <c r="B135" s="422"/>
      <c r="C135" s="163" t="s">
        <v>86</v>
      </c>
      <c r="D135" s="88">
        <f>Flavor!D183</f>
        <v>13406954.888833873</v>
      </c>
      <c r="E135" s="87">
        <f>Flavor!E183</f>
        <v>-1306203.6395940352</v>
      </c>
      <c r="F135" s="89">
        <f>Flavor!F183</f>
        <v>-8.8777921958107409E-2</v>
      </c>
      <c r="G135" s="106">
        <f>Flavor!G183</f>
        <v>0.70523011471454056</v>
      </c>
      <c r="H135" s="92">
        <f>Flavor!H183</f>
        <v>-0.16388373728858763</v>
      </c>
      <c r="I135" s="191">
        <f>Flavor!I183</f>
        <v>2.4957371210229904</v>
      </c>
      <c r="J135" s="192">
        <f>Flavor!J183</f>
        <v>0.28396468102805805</v>
      </c>
      <c r="K135" s="89">
        <f>Flavor!K183</f>
        <v>0.12838783768763692</v>
      </c>
      <c r="L135" s="90">
        <f>Flavor!L183</f>
        <v>33460234.995943356</v>
      </c>
      <c r="M135" s="91">
        <f>Flavor!M183</f>
        <v>918076.45749011263</v>
      </c>
      <c r="N135" s="89">
        <f>Flavor!N183</f>
        <v>2.8211910294926291E-2</v>
      </c>
      <c r="O135" s="88">
        <f>Flavor!O183</f>
        <v>12232828.358354636</v>
      </c>
      <c r="P135" s="87">
        <f>Flavor!P183</f>
        <v>-1259600.4758774862</v>
      </c>
      <c r="Q135" s="89">
        <f>Flavor!Q183</f>
        <v>-9.3356095581672363E-2</v>
      </c>
    </row>
    <row r="136" spans="2:17" ht="15" thickBot="1">
      <c r="B136" s="425"/>
      <c r="C136" s="169" t="s">
        <v>87</v>
      </c>
      <c r="D136" s="155">
        <f>Flavor!D184</f>
        <v>5320119.0385826956</v>
      </c>
      <c r="E136" s="149">
        <f>Flavor!E184</f>
        <v>276606.89951822907</v>
      </c>
      <c r="F136" s="151">
        <f>Flavor!F184</f>
        <v>5.4844103055839491E-2</v>
      </c>
      <c r="G136" s="152">
        <f>Flavor!G184</f>
        <v>0.27984789916758079</v>
      </c>
      <c r="H136" s="153">
        <f>Flavor!H184</f>
        <v>-1.8074960450735089E-2</v>
      </c>
      <c r="I136" s="193">
        <f>Flavor!I184</f>
        <v>2.5810284178622775</v>
      </c>
      <c r="J136" s="194">
        <f>Flavor!J184</f>
        <v>0.31008352045013821</v>
      </c>
      <c r="K136" s="151">
        <f>Flavor!K184</f>
        <v>0.13654383283517563</v>
      </c>
      <c r="L136" s="154">
        <f>Flavor!L184</f>
        <v>13731378.424992075</v>
      </c>
      <c r="M136" s="150">
        <f>Flavor!M184</f>
        <v>2277840.2677474413</v>
      </c>
      <c r="N136" s="151">
        <f>Flavor!N184</f>
        <v>0.1988765599306668</v>
      </c>
      <c r="O136" s="155">
        <f>Flavor!O184</f>
        <v>13535785.156718431</v>
      </c>
      <c r="P136" s="149">
        <f>Flavor!P184</f>
        <v>1318409.0235263947</v>
      </c>
      <c r="Q136" s="151">
        <f>Flavor!Q184</f>
        <v>0.10791261635504168</v>
      </c>
    </row>
    <row r="137" spans="2:17">
      <c r="B137" s="421" t="s">
        <v>88</v>
      </c>
      <c r="C137" s="241" t="s">
        <v>137</v>
      </c>
      <c r="D137" s="127">
        <f>Fat!D59</f>
        <v>205212078.06492791</v>
      </c>
      <c r="E137" s="121">
        <f>Fat!E59</f>
        <v>40248997.224136591</v>
      </c>
      <c r="F137" s="123">
        <f>Fat!F59</f>
        <v>0.24398790940975201</v>
      </c>
      <c r="G137" s="124">
        <f>Fat!G59</f>
        <v>21.843136409037839</v>
      </c>
      <c r="H137" s="125">
        <f>Fat!H59</f>
        <v>2.0135396991332222</v>
      </c>
      <c r="I137" s="195">
        <f>Fat!I59</f>
        <v>2.8335195291094557</v>
      </c>
      <c r="J137" s="196">
        <f>Fat!J59</f>
        <v>0.12594145518679012</v>
      </c>
      <c r="K137" s="123">
        <f>Fat!K59</f>
        <v>4.651443162424844E-2</v>
      </c>
      <c r="L137" s="126">
        <f>Fat!L59</f>
        <v>581472430.8061074</v>
      </c>
      <c r="M137" s="122">
        <f>Fat!M59</f>
        <v>134822010.11484867</v>
      </c>
      <c r="N137" s="123">
        <f>Fat!N59</f>
        <v>0.30185129996338372</v>
      </c>
      <c r="O137" s="127">
        <f>Fat!O59</f>
        <v>159419150.84642476</v>
      </c>
      <c r="P137" s="121">
        <f>Fat!P59</f>
        <v>38186401.278184637</v>
      </c>
      <c r="Q137" s="123">
        <f>Fat!Q59</f>
        <v>0.31498420529256477</v>
      </c>
    </row>
    <row r="138" spans="2:17">
      <c r="B138" s="422"/>
      <c r="C138" s="242" t="s">
        <v>90</v>
      </c>
      <c r="D138" s="88">
        <f>Fat!D60</f>
        <v>11364367.350648336</v>
      </c>
      <c r="E138" s="87">
        <f>Fat!E60</f>
        <v>1957163.6929334067</v>
      </c>
      <c r="F138" s="89">
        <f>Fat!F60</f>
        <v>0.20804946551022307</v>
      </c>
      <c r="G138" s="106">
        <f>Fat!G60</f>
        <v>1.2096433532732316</v>
      </c>
      <c r="H138" s="92">
        <f>Fat!H60</f>
        <v>7.8838486210518477E-2</v>
      </c>
      <c r="I138" s="191">
        <f>Fat!I60</f>
        <v>3.1486349427750402</v>
      </c>
      <c r="J138" s="192">
        <f>Fat!J60</f>
        <v>0.13354056842279505</v>
      </c>
      <c r="K138" s="89">
        <f>Fat!K60</f>
        <v>4.4290676125679995E-2</v>
      </c>
      <c r="L138" s="90">
        <f>Fat!L60</f>
        <v>35782244.142783158</v>
      </c>
      <c r="M138" s="91">
        <f>Fat!M60</f>
        <v>7418637.3160210103</v>
      </c>
      <c r="N138" s="89">
        <f>Fat!N60</f>
        <v>0.26155479313093716</v>
      </c>
      <c r="O138" s="88">
        <f>Fat!O60</f>
        <v>10895602.878778454</v>
      </c>
      <c r="P138" s="87">
        <f>Fat!P60</f>
        <v>2419866.8156704977</v>
      </c>
      <c r="Q138" s="89">
        <f>Fat!Q60</f>
        <v>0.28550521130587919</v>
      </c>
    </row>
    <row r="139" spans="2:17">
      <c r="B139" s="422"/>
      <c r="C139" s="242" t="s">
        <v>53</v>
      </c>
      <c r="D139" s="88">
        <f>Fat!D61</f>
        <v>354156461.5255475</v>
      </c>
      <c r="E139" s="87">
        <f>Fat!E61</f>
        <v>17597779.002483368</v>
      </c>
      <c r="F139" s="89">
        <f>Fat!F61</f>
        <v>5.2287401622085339E-2</v>
      </c>
      <c r="G139" s="106">
        <f>Fat!G61</f>
        <v>37.697039921778412</v>
      </c>
      <c r="H139" s="92">
        <f>Fat!H61</f>
        <v>-2.7594240920708728</v>
      </c>
      <c r="I139" s="191">
        <f>Fat!I61</f>
        <v>2.4010776966610576</v>
      </c>
      <c r="J139" s="192">
        <f>Fat!J61</f>
        <v>0.12086643087848303</v>
      </c>
      <c r="K139" s="89">
        <f>Fat!K61</f>
        <v>5.3006680868670011E-2</v>
      </c>
      <c r="L139" s="90">
        <f>Fat!L61</f>
        <v>850357180.89739203</v>
      </c>
      <c r="M139" s="91">
        <f>Fat!M61</f>
        <v>82932281.411360264</v>
      </c>
      <c r="N139" s="89">
        <f>Fat!N61</f>
        <v>0.1080656641019891</v>
      </c>
      <c r="O139" s="88">
        <f>Fat!O61</f>
        <v>250978494.73858386</v>
      </c>
      <c r="P139" s="87">
        <f>Fat!P61</f>
        <v>4662712.2244369686</v>
      </c>
      <c r="Q139" s="89">
        <f>Fat!Q61</f>
        <v>1.8929815121242467E-2</v>
      </c>
    </row>
    <row r="140" spans="2:17" ht="15" thickBot="1">
      <c r="B140" s="423"/>
      <c r="C140" s="243" t="s">
        <v>15</v>
      </c>
      <c r="D140" s="120">
        <f>Fat!D62</f>
        <v>368412209.94259661</v>
      </c>
      <c r="E140" s="114">
        <f>Fat!E62</f>
        <v>47909484.217505693</v>
      </c>
      <c r="F140" s="116">
        <f>Fat!F62</f>
        <v>0.14948229881389444</v>
      </c>
      <c r="G140" s="117">
        <f>Fat!G62</f>
        <v>39.214446987789437</v>
      </c>
      <c r="H140" s="118">
        <f>Fat!H62</f>
        <v>0.68800965913971623</v>
      </c>
      <c r="I140" s="203">
        <f>Fat!I62</f>
        <v>2.4400203306300807</v>
      </c>
      <c r="J140" s="204">
        <f>Fat!J62</f>
        <v>8.2367519376651543E-2</v>
      </c>
      <c r="K140" s="116">
        <f>Fat!K62</f>
        <v>3.4936237847871011E-2</v>
      </c>
      <c r="L140" s="119">
        <f>Fat!L62</f>
        <v>898933282.31229329</v>
      </c>
      <c r="M140" s="115">
        <f>Fat!M62</f>
        <v>143299129.9921459</v>
      </c>
      <c r="N140" s="116">
        <f>Fat!N62</f>
        <v>0.18964088580717414</v>
      </c>
      <c r="O140" s="120">
        <f>Fat!O62</f>
        <v>286281321.29254514</v>
      </c>
      <c r="P140" s="114">
        <f>Fat!P62</f>
        <v>27705742.400759727</v>
      </c>
      <c r="Q140" s="116">
        <f>Fat!Q62</f>
        <v>0.10714756018144565</v>
      </c>
    </row>
    <row r="141" spans="2:17" hidden="1">
      <c r="B141" s="424" t="s">
        <v>91</v>
      </c>
      <c r="C141" s="166" t="s">
        <v>92</v>
      </c>
      <c r="D141" s="136">
        <f>Organic!D17</f>
        <v>85618668.724718556</v>
      </c>
      <c r="E141" s="128">
        <f>Organic!E17</f>
        <v>13268838.283260912</v>
      </c>
      <c r="F141" s="132">
        <f>Organic!F17</f>
        <v>0.18339833282674356</v>
      </c>
      <c r="G141" s="133">
        <f>Organic!G17</f>
        <v>9.1134024748900835</v>
      </c>
      <c r="H141" s="134">
        <f>Organic!H17</f>
        <v>0.41649918979257272</v>
      </c>
      <c r="I141" s="199">
        <f>Organic!I17</f>
        <v>2.7431079116946102</v>
      </c>
      <c r="J141" s="200">
        <f>Organic!J17</f>
        <v>0.21630290884501857</v>
      </c>
      <c r="K141" s="132">
        <f>Organic!K17</f>
        <v>8.5603324594135305E-2</v>
      </c>
      <c r="L141" s="135">
        <f>Organic!L17</f>
        <v>234861247.56753534</v>
      </c>
      <c r="M141" s="129">
        <f>Organic!M17</f>
        <v>52047334.052740484</v>
      </c>
      <c r="N141" s="132">
        <f>Organic!N17</f>
        <v>0.28470116443586979</v>
      </c>
      <c r="O141" s="136">
        <f>Organic!O17</f>
        <v>33764848.674136035</v>
      </c>
      <c r="P141" s="128">
        <f>Organic!P17</f>
        <v>5162458.7968554944</v>
      </c>
      <c r="Q141" s="132">
        <f>Organic!Q17</f>
        <v>0.18049047016718489</v>
      </c>
    </row>
    <row r="142" spans="2:17" hidden="1">
      <c r="B142" s="422"/>
      <c r="C142" s="170" t="s">
        <v>93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5" t="e">
        <f>#REF!</f>
        <v>#REF!</v>
      </c>
      <c r="J142" s="206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" hidden="1" thickBot="1">
      <c r="B143" s="425"/>
      <c r="C143" s="167" t="s">
        <v>94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1" t="e">
        <f>#REF!</f>
        <v>#REF!</v>
      </c>
      <c r="J143" s="202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421" t="s">
        <v>57</v>
      </c>
      <c r="C144" s="162" t="s">
        <v>95</v>
      </c>
      <c r="D144" s="127">
        <f>Size!D101</f>
        <v>93295500.586951479</v>
      </c>
      <c r="E144" s="121">
        <f>Size!E101</f>
        <v>6657669.7489094585</v>
      </c>
      <c r="F144" s="123">
        <f>Size!F101</f>
        <v>7.6844834231308182E-2</v>
      </c>
      <c r="G144" s="124">
        <f>Size!G101</f>
        <v>9.9305380311264226</v>
      </c>
      <c r="H144" s="125">
        <f>Size!H101</f>
        <v>-0.48387249384052211</v>
      </c>
      <c r="I144" s="195">
        <f>Size!I101</f>
        <v>3.4412885681070891</v>
      </c>
      <c r="J144" s="196">
        <f>Size!J101</f>
        <v>0.14792845480594918</v>
      </c>
      <c r="K144" s="123">
        <f>Size!K101</f>
        <v>4.4917181758684532E-2</v>
      </c>
      <c r="L144" s="126">
        <f>Size!L101</f>
        <v>321056739.62570435</v>
      </c>
      <c r="M144" s="122">
        <f>Size!M101</f>
        <v>35727163.240765274</v>
      </c>
      <c r="N144" s="123">
        <f>Size!N101</f>
        <v>0.12521366937637632</v>
      </c>
      <c r="O144" s="127">
        <f>Size!O101</f>
        <v>283680324.8145321</v>
      </c>
      <c r="P144" s="121">
        <f>Size!P101</f>
        <v>21317127.098936081</v>
      </c>
      <c r="Q144" s="123">
        <f>Size!Q101</f>
        <v>8.1250447031233519E-2</v>
      </c>
    </row>
    <row r="145" spans="1:17">
      <c r="B145" s="422"/>
      <c r="C145" s="163" t="s">
        <v>96</v>
      </c>
      <c r="D145" s="88">
        <f>Size!D102</f>
        <v>154414935.87191421</v>
      </c>
      <c r="E145" s="87">
        <f>Size!E102</f>
        <v>-694153.43010878563</v>
      </c>
      <c r="F145" s="89">
        <f>Size!F102</f>
        <v>-4.4752595301307862E-3</v>
      </c>
      <c r="G145" s="106">
        <f>Size!G102</f>
        <v>16.436198783464803</v>
      </c>
      <c r="H145" s="92">
        <f>Size!H102</f>
        <v>-2.2088863545131545</v>
      </c>
      <c r="I145" s="191">
        <f>Size!I102</f>
        <v>2.7171022321604155</v>
      </c>
      <c r="J145" s="192">
        <f>Size!J102</f>
        <v>9.1188779519671304E-2</v>
      </c>
      <c r="K145" s="89">
        <f>Size!K102</f>
        <v>3.4726498479212067E-2</v>
      </c>
      <c r="L145" s="90">
        <f>Size!L102</f>
        <v>419561166.93648553</v>
      </c>
      <c r="M145" s="91">
        <f>Size!M102</f>
        <v>12258122.711448848</v>
      </c>
      <c r="N145" s="89">
        <f>Size!N102</f>
        <v>3.0095828855814254E-2</v>
      </c>
      <c r="O145" s="88">
        <f>Size!O102</f>
        <v>77167431.980981082</v>
      </c>
      <c r="P145" s="87">
        <f>Size!P102</f>
        <v>-2024699.2823145539</v>
      </c>
      <c r="Q145" s="89">
        <f>Size!Q102</f>
        <v>-2.5566925021665271E-2</v>
      </c>
    </row>
    <row r="146" spans="1:17">
      <c r="B146" s="422"/>
      <c r="C146" s="163" t="s">
        <v>97</v>
      </c>
      <c r="D146" s="88">
        <f>Size!D103</f>
        <v>281423253.8402862</v>
      </c>
      <c r="E146" s="87">
        <f>Size!E103</f>
        <v>11086151.215319455</v>
      </c>
      <c r="F146" s="89">
        <f>Size!F103</f>
        <v>4.1008618897196106E-2</v>
      </c>
      <c r="G146" s="106">
        <f>Size!G103</f>
        <v>29.955188701727998</v>
      </c>
      <c r="H146" s="92">
        <f>Size!H103</f>
        <v>-2.5410261692276634</v>
      </c>
      <c r="I146" s="191">
        <f>Size!I103</f>
        <v>2.3169615133163122</v>
      </c>
      <c r="J146" s="192">
        <f>Size!J103</f>
        <v>0.1413808245692465</v>
      </c>
      <c r="K146" s="89">
        <f>Size!K103</f>
        <v>6.4985327963482178E-2</v>
      </c>
      <c r="L146" s="90">
        <f>Size!L103</f>
        <v>652046848.10019016</v>
      </c>
      <c r="M146" s="91">
        <f>Size!M103</f>
        <v>63906668.17747879</v>
      </c>
      <c r="N146" s="89">
        <f>Size!N103</f>
        <v>0.10865890540904193</v>
      </c>
      <c r="O146" s="88">
        <f>Size!O103</f>
        <v>118809945.74173287</v>
      </c>
      <c r="P146" s="87">
        <f>Size!P103</f>
        <v>3982477.0355291069</v>
      </c>
      <c r="Q146" s="89">
        <f>Size!Q103</f>
        <v>3.4682267931191856E-2</v>
      </c>
    </row>
    <row r="147" spans="1:17">
      <c r="B147" s="422"/>
      <c r="C147" s="163" t="s">
        <v>98</v>
      </c>
      <c r="D147" s="88">
        <f>Size!D104</f>
        <v>180756108.97413528</v>
      </c>
      <c r="E147" s="87">
        <f>Size!E104</f>
        <v>33527946.870717287</v>
      </c>
      <c r="F147" s="89">
        <f>Size!F104</f>
        <v>0.22772780962358366</v>
      </c>
      <c r="G147" s="106">
        <f>Size!G104</f>
        <v>19.239999820282179</v>
      </c>
      <c r="H147" s="92">
        <f>Size!H104</f>
        <v>1.5422515485408539</v>
      </c>
      <c r="I147" s="191">
        <f>Size!I104</f>
        <v>2.1988725570375114</v>
      </c>
      <c r="J147" s="192">
        <f>Size!J104</f>
        <v>0.10204336887320586</v>
      </c>
      <c r="K147" s="89">
        <f>Size!K104</f>
        <v>4.8665561052467499E-2</v>
      </c>
      <c r="L147" s="90">
        <f>Size!L104</f>
        <v>397459647.54010791</v>
      </c>
      <c r="M147" s="91">
        <f>Size!M104</f>
        <v>88747339.921875179</v>
      </c>
      <c r="N147" s="89">
        <f>Size!N104</f>
        <v>0.28747587229863236</v>
      </c>
      <c r="O147" s="88">
        <f>Size!O104</f>
        <v>88402545.143968418</v>
      </c>
      <c r="P147" s="87">
        <f>Size!P104</f>
        <v>15602876.439668521</v>
      </c>
      <c r="Q147" s="89">
        <f>Size!Q104</f>
        <v>0.21432620116782125</v>
      </c>
    </row>
    <row r="148" spans="1:17">
      <c r="B148" s="422"/>
      <c r="C148" s="163" t="s">
        <v>99</v>
      </c>
      <c r="D148" s="88">
        <f>Size!D105</f>
        <v>125479530.37409985</v>
      </c>
      <c r="E148" s="87">
        <f>Size!E105</f>
        <v>16948611.518928275</v>
      </c>
      <c r="F148" s="89">
        <f>Size!F105</f>
        <v>0.15616389963071486</v>
      </c>
      <c r="G148" s="106">
        <f>Size!G105</f>
        <v>13.356263063796252</v>
      </c>
      <c r="H148" s="92">
        <f>Size!H105</f>
        <v>0.31016607964447118</v>
      </c>
      <c r="I148" s="191">
        <f>Size!I105</f>
        <v>3.554434365434421</v>
      </c>
      <c r="J148" s="192">
        <f>Size!J105</f>
        <v>0.17401134807963414</v>
      </c>
      <c r="K148" s="89">
        <f>Size!K105</f>
        <v>5.1476204956088505E-2</v>
      </c>
      <c r="L148" s="90">
        <f>Size!L105</f>
        <v>446008754.92027277</v>
      </c>
      <c r="M148" s="91">
        <f>Size!M105</f>
        <v>79128338.72758615</v>
      </c>
      <c r="N148" s="89">
        <f>Size!N105</f>
        <v>0.21567882949093617</v>
      </c>
      <c r="O148" s="88">
        <f>Size!O105</f>
        <v>354906208.22719872</v>
      </c>
      <c r="P148" s="87">
        <f>Size!P105</f>
        <v>43506168.192817569</v>
      </c>
      <c r="Q148" s="89">
        <f>Size!Q105</f>
        <v>0.13971150481552322</v>
      </c>
    </row>
    <row r="149" spans="1:17" ht="15" customHeight="1">
      <c r="B149" s="422"/>
      <c r="C149" s="163" t="s">
        <v>100</v>
      </c>
      <c r="D149" s="88">
        <f>Size!D106</f>
        <v>281007380.984321</v>
      </c>
      <c r="E149" s="87">
        <f>Size!E106</f>
        <v>57108891.150536269</v>
      </c>
      <c r="F149" s="89">
        <f>Size!F106</f>
        <v>0.25506599527728896</v>
      </c>
      <c r="G149" s="106">
        <f>Size!G106</f>
        <v>29.910922459666022</v>
      </c>
      <c r="H149" s="92">
        <f>Size!H106</f>
        <v>2.9969200372356966</v>
      </c>
      <c r="I149" s="191">
        <f>Size!I106</f>
        <v>2.1762865915900083</v>
      </c>
      <c r="J149" s="192">
        <f>Size!J106</f>
        <v>9.796721141398157E-2</v>
      </c>
      <c r="K149" s="89">
        <f>Size!K106</f>
        <v>4.7137707682677756E-2</v>
      </c>
      <c r="L149" s="90">
        <f>Size!L106</f>
        <v>611552595.37400281</v>
      </c>
      <c r="M149" s="91">
        <f>Size!M106</f>
        <v>146220024.7603029</v>
      </c>
      <c r="N149" s="89">
        <f>Size!N106</f>
        <v>0.31422692928513873</v>
      </c>
      <c r="O149" s="88">
        <f>Size!O106</f>
        <v>123002016.89840458</v>
      </c>
      <c r="P149" s="87">
        <f>Size!P106</f>
        <v>23365846.186774537</v>
      </c>
      <c r="Q149" s="89">
        <f>Size!Q106</f>
        <v>0.23451168405900163</v>
      </c>
    </row>
    <row r="150" spans="1:17" ht="15" thickBot="1">
      <c r="B150" s="423"/>
      <c r="C150" s="164" t="s">
        <v>101</v>
      </c>
      <c r="D150" s="155">
        <f>Size!D107</f>
        <v>532658205.52532262</v>
      </c>
      <c r="E150" s="149">
        <f>Size!E107</f>
        <v>33655921.467623413</v>
      </c>
      <c r="F150" s="151">
        <f>Size!F107</f>
        <v>6.7446427687557056E-2</v>
      </c>
      <c r="G150" s="152">
        <f>Size!G107</f>
        <v>56.697081148419109</v>
      </c>
      <c r="H150" s="153">
        <f>Size!H107</f>
        <v>-3.2861223644643687</v>
      </c>
      <c r="I150" s="193">
        <f>Size!I107</f>
        <v>2.4574554081511675</v>
      </c>
      <c r="J150" s="194">
        <f>Size!J107</f>
        <v>0.12107313142594389</v>
      </c>
      <c r="K150" s="151">
        <f>Size!K107</f>
        <v>5.1820771211997609E-2</v>
      </c>
      <c r="L150" s="154">
        <f>Size!L107</f>
        <v>1308983787.8643003</v>
      </c>
      <c r="M150" s="150">
        <f>Size!M107</f>
        <v>143123695.34648633</v>
      </c>
      <c r="N150" s="151">
        <f>Size!N107</f>
        <v>0.12276232479781828</v>
      </c>
      <c r="O150" s="155">
        <f>Size!O107</f>
        <v>229666344.63072813</v>
      </c>
      <c r="P150" s="149">
        <f>Size!P107</f>
        <v>6102708.3394593894</v>
      </c>
      <c r="Q150" s="151">
        <f>Size!Q107</f>
        <v>2.7297410440705605E-2</v>
      </c>
    </row>
    <row r="151" spans="1:17">
      <c r="A151" s="59"/>
      <c r="B151" s="415"/>
      <c r="C151" s="415"/>
      <c r="D151" s="415"/>
      <c r="E151" s="415"/>
      <c r="F151" s="415"/>
      <c r="G151" s="415"/>
      <c r="H151" s="415"/>
      <c r="I151" s="415"/>
      <c r="J151" s="415"/>
      <c r="K151" s="415"/>
      <c r="L151" s="415"/>
      <c r="M151" s="415"/>
      <c r="N151" s="415"/>
      <c r="O151" s="415"/>
      <c r="P151" s="415"/>
      <c r="Q151" s="415"/>
    </row>
    <row r="152" spans="1:17">
      <c r="A152" s="59"/>
      <c r="B152" s="415"/>
      <c r="C152" s="415"/>
      <c r="D152" s="415"/>
      <c r="E152" s="415"/>
      <c r="F152" s="415"/>
      <c r="G152" s="415"/>
      <c r="H152" s="415"/>
      <c r="I152" s="415"/>
      <c r="J152" s="415"/>
      <c r="K152" s="415"/>
      <c r="L152" s="415"/>
      <c r="M152" s="415"/>
      <c r="N152" s="415"/>
      <c r="O152" s="415"/>
      <c r="P152" s="415"/>
      <c r="Q152" s="415"/>
    </row>
    <row r="153" spans="1:17">
      <c r="A153" s="59"/>
      <c r="B153" s="59"/>
      <c r="C153" s="190" t="s">
        <v>124</v>
      </c>
      <c r="D153" s="190"/>
      <c r="E153" s="190"/>
      <c r="F153" s="190"/>
      <c r="G153" s="190"/>
      <c r="H153" s="190"/>
      <c r="I153" s="188"/>
      <c r="J153" s="188"/>
      <c r="K153" s="188"/>
      <c r="L153" s="410"/>
      <c r="M153" s="411"/>
      <c r="N153" s="411"/>
      <c r="O153" s="410"/>
      <c r="P153" s="411"/>
      <c r="Q153" s="411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08"/>
      <c r="J155" s="208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426"/>
      <c r="C156" s="66"/>
      <c r="D156" s="67"/>
      <c r="E156" s="67"/>
      <c r="F156" s="68"/>
      <c r="G156" s="69"/>
      <c r="H156" s="69"/>
      <c r="I156" s="209"/>
      <c r="J156" s="209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426"/>
      <c r="C157" s="66"/>
      <c r="D157" s="67"/>
      <c r="E157" s="67"/>
      <c r="F157" s="68"/>
      <c r="G157" s="69"/>
      <c r="H157" s="69"/>
      <c r="I157" s="209"/>
      <c r="J157" s="209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426"/>
      <c r="C158" s="66"/>
      <c r="D158" s="67"/>
      <c r="E158" s="67"/>
      <c r="F158" s="68"/>
      <c r="G158" s="69"/>
      <c r="H158" s="69"/>
      <c r="I158" s="209"/>
      <c r="J158" s="209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426"/>
      <c r="C159" s="73"/>
      <c r="D159" s="70"/>
      <c r="E159" s="70"/>
      <c r="F159" s="71"/>
      <c r="G159" s="72"/>
      <c r="H159" s="72"/>
      <c r="I159" s="210"/>
      <c r="J159" s="210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426"/>
      <c r="C160" s="73"/>
      <c r="D160" s="70"/>
      <c r="E160" s="70"/>
      <c r="F160" s="71"/>
      <c r="G160" s="72"/>
      <c r="H160" s="72"/>
      <c r="I160" s="210"/>
      <c r="J160" s="210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426"/>
      <c r="C161" s="73"/>
      <c r="D161" s="70"/>
      <c r="E161" s="70"/>
      <c r="F161" s="71"/>
      <c r="G161" s="72"/>
      <c r="H161" s="72"/>
      <c r="I161" s="210"/>
      <c r="J161" s="210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426"/>
      <c r="C162" s="73"/>
      <c r="D162" s="70"/>
      <c r="E162" s="70"/>
      <c r="F162" s="71"/>
      <c r="G162" s="72"/>
      <c r="H162" s="72"/>
      <c r="I162" s="210"/>
      <c r="J162" s="210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426"/>
      <c r="C163" s="73"/>
      <c r="D163" s="70"/>
      <c r="E163" s="70"/>
      <c r="F163" s="71"/>
      <c r="G163" s="72"/>
      <c r="H163" s="72"/>
      <c r="I163" s="210"/>
      <c r="J163" s="210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426"/>
      <c r="C164" s="73"/>
      <c r="D164" s="70"/>
      <c r="E164" s="70"/>
      <c r="F164" s="71"/>
      <c r="G164" s="72"/>
      <c r="H164" s="72"/>
      <c r="I164" s="210"/>
      <c r="J164" s="210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426"/>
      <c r="C165" s="73"/>
      <c r="D165" s="70"/>
      <c r="E165" s="70"/>
      <c r="F165" s="71"/>
      <c r="G165" s="72"/>
      <c r="H165" s="72"/>
      <c r="I165" s="210"/>
      <c r="J165" s="210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426"/>
      <c r="C166" s="73"/>
      <c r="D166" s="70"/>
      <c r="E166" s="70"/>
      <c r="F166" s="71"/>
      <c r="G166" s="72"/>
      <c r="H166" s="72"/>
      <c r="I166" s="210"/>
      <c r="J166" s="210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426"/>
      <c r="C167" s="73"/>
      <c r="D167" s="70"/>
      <c r="E167" s="70"/>
      <c r="F167" s="71"/>
      <c r="G167" s="72"/>
      <c r="H167" s="72"/>
      <c r="I167" s="210"/>
      <c r="J167" s="210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426"/>
      <c r="C168" s="73"/>
      <c r="D168" s="70"/>
      <c r="E168" s="70"/>
      <c r="F168" s="71"/>
      <c r="G168" s="72"/>
      <c r="H168" s="72"/>
      <c r="I168" s="210"/>
      <c r="J168" s="210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426"/>
      <c r="C169" s="73"/>
      <c r="D169" s="70"/>
      <c r="E169" s="70"/>
      <c r="F169" s="71"/>
      <c r="G169" s="72"/>
      <c r="H169" s="72"/>
      <c r="I169" s="210"/>
      <c r="J169" s="210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426"/>
      <c r="C170" s="73"/>
      <c r="D170" s="70"/>
      <c r="E170" s="70"/>
      <c r="F170" s="71"/>
      <c r="G170" s="72"/>
      <c r="H170" s="72"/>
      <c r="I170" s="210"/>
      <c r="J170" s="210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426"/>
      <c r="C171" s="73"/>
      <c r="D171" s="70"/>
      <c r="E171" s="70"/>
      <c r="F171" s="71"/>
      <c r="G171" s="72"/>
      <c r="H171" s="72"/>
      <c r="I171" s="210"/>
      <c r="J171" s="210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426"/>
      <c r="C172" s="73"/>
      <c r="D172" s="70"/>
      <c r="E172" s="70"/>
      <c r="F172" s="71"/>
      <c r="G172" s="72"/>
      <c r="H172" s="72"/>
      <c r="I172" s="210"/>
      <c r="J172" s="210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426"/>
      <c r="C173" s="73"/>
      <c r="D173" s="70"/>
      <c r="E173" s="70"/>
      <c r="F173" s="71"/>
      <c r="G173" s="72"/>
      <c r="H173" s="72"/>
      <c r="I173" s="210"/>
      <c r="J173" s="210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426"/>
      <c r="C174" s="73"/>
      <c r="D174" s="70"/>
      <c r="E174" s="70"/>
      <c r="F174" s="71"/>
      <c r="G174" s="72"/>
      <c r="H174" s="72"/>
      <c r="I174" s="210"/>
      <c r="J174" s="210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426"/>
      <c r="C175" s="73"/>
      <c r="D175" s="70"/>
      <c r="E175" s="70"/>
      <c r="F175" s="71"/>
      <c r="G175" s="72"/>
      <c r="H175" s="72"/>
      <c r="I175" s="210"/>
      <c r="J175" s="210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426"/>
      <c r="C176" s="73"/>
      <c r="D176" s="70"/>
      <c r="E176" s="70"/>
      <c r="F176" s="71"/>
      <c r="G176" s="72"/>
      <c r="H176" s="72"/>
      <c r="I176" s="210"/>
      <c r="J176" s="210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426"/>
      <c r="C177" s="73"/>
      <c r="D177" s="70"/>
      <c r="E177" s="70"/>
      <c r="F177" s="71"/>
      <c r="G177" s="72"/>
      <c r="H177" s="72"/>
      <c r="I177" s="210"/>
      <c r="J177" s="210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426"/>
      <c r="C178" s="73"/>
      <c r="D178" s="70"/>
      <c r="E178" s="70"/>
      <c r="F178" s="71"/>
      <c r="G178" s="72"/>
      <c r="H178" s="72"/>
      <c r="I178" s="210"/>
      <c r="J178" s="210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426"/>
      <c r="C179" s="73"/>
      <c r="D179" s="70"/>
      <c r="E179" s="70"/>
      <c r="F179" s="71"/>
      <c r="G179" s="72"/>
      <c r="H179" s="72"/>
      <c r="I179" s="210"/>
      <c r="J179" s="210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426"/>
      <c r="C180" s="73"/>
      <c r="D180" s="70"/>
      <c r="E180" s="70"/>
      <c r="F180" s="71"/>
      <c r="G180" s="72"/>
      <c r="H180" s="72"/>
      <c r="I180" s="210"/>
      <c r="J180" s="210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426"/>
      <c r="C181" s="73"/>
      <c r="D181" s="70"/>
      <c r="E181" s="70"/>
      <c r="F181" s="71"/>
      <c r="G181" s="72"/>
      <c r="H181" s="72"/>
      <c r="I181" s="210"/>
      <c r="J181" s="210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426"/>
      <c r="C182" s="73"/>
      <c r="D182" s="70"/>
      <c r="E182" s="70"/>
      <c r="F182" s="71"/>
      <c r="G182" s="72"/>
      <c r="H182" s="72"/>
      <c r="I182" s="210"/>
      <c r="J182" s="210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426"/>
      <c r="C183" s="73"/>
      <c r="D183" s="70"/>
      <c r="E183" s="70"/>
      <c r="F183" s="71"/>
      <c r="G183" s="72"/>
      <c r="H183" s="72"/>
      <c r="I183" s="210"/>
      <c r="J183" s="210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426"/>
      <c r="C184" s="73"/>
      <c r="D184" s="70"/>
      <c r="E184" s="70"/>
      <c r="F184" s="71"/>
      <c r="G184" s="72"/>
      <c r="H184" s="72"/>
      <c r="I184" s="210"/>
      <c r="J184" s="210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426"/>
      <c r="C185" s="73"/>
      <c r="D185" s="70"/>
      <c r="E185" s="70"/>
      <c r="F185" s="71"/>
      <c r="G185" s="72"/>
      <c r="H185" s="72"/>
      <c r="I185" s="210"/>
      <c r="J185" s="210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426"/>
      <c r="C186" s="73"/>
      <c r="D186" s="70"/>
      <c r="E186" s="70"/>
      <c r="F186" s="71"/>
      <c r="G186" s="72"/>
      <c r="H186" s="72"/>
      <c r="I186" s="210"/>
      <c r="J186" s="210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426"/>
      <c r="C187" s="73"/>
      <c r="D187" s="70"/>
      <c r="E187" s="70"/>
      <c r="F187" s="71"/>
      <c r="G187" s="72"/>
      <c r="H187" s="72"/>
      <c r="I187" s="210"/>
      <c r="J187" s="210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426"/>
      <c r="C188" s="73"/>
      <c r="D188" s="70"/>
      <c r="E188" s="70"/>
      <c r="F188" s="71"/>
      <c r="G188" s="72"/>
      <c r="H188" s="72"/>
      <c r="I188" s="210"/>
      <c r="J188" s="210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426"/>
      <c r="C189" s="73"/>
      <c r="D189" s="70"/>
      <c r="E189" s="70"/>
      <c r="F189" s="71"/>
      <c r="G189" s="72"/>
      <c r="H189" s="72"/>
      <c r="I189" s="210"/>
      <c r="J189" s="210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426"/>
      <c r="C190" s="73"/>
      <c r="D190" s="70"/>
      <c r="E190" s="70"/>
      <c r="F190" s="71"/>
      <c r="G190" s="72"/>
      <c r="H190" s="72"/>
      <c r="I190" s="210"/>
      <c r="J190" s="210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426"/>
      <c r="C191" s="73"/>
      <c r="D191" s="70"/>
      <c r="E191" s="70"/>
      <c r="F191" s="71"/>
      <c r="G191" s="72"/>
      <c r="H191" s="72"/>
      <c r="I191" s="210"/>
      <c r="J191" s="210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426"/>
      <c r="C192" s="73"/>
      <c r="D192" s="70"/>
      <c r="E192" s="70"/>
      <c r="F192" s="71"/>
      <c r="G192" s="72"/>
      <c r="H192" s="72"/>
      <c r="I192" s="210"/>
      <c r="J192" s="210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426"/>
      <c r="C193" s="73"/>
      <c r="D193" s="70"/>
      <c r="E193" s="70"/>
      <c r="F193" s="71"/>
      <c r="G193" s="72"/>
      <c r="H193" s="72"/>
      <c r="I193" s="210"/>
      <c r="J193" s="210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426"/>
      <c r="C194" s="161"/>
      <c r="D194" s="70"/>
      <c r="E194" s="70"/>
      <c r="F194" s="71"/>
      <c r="G194" s="72"/>
      <c r="H194" s="72"/>
      <c r="I194" s="210"/>
      <c r="J194" s="210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427"/>
      <c r="C195" s="73"/>
      <c r="D195" s="70"/>
      <c r="E195" s="70"/>
      <c r="F195" s="71"/>
      <c r="G195" s="72"/>
      <c r="H195" s="72"/>
      <c r="I195" s="210"/>
      <c r="J195" s="210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427"/>
      <c r="C196" s="73"/>
      <c r="D196" s="70"/>
      <c r="E196" s="70"/>
      <c r="F196" s="71"/>
      <c r="G196" s="72"/>
      <c r="H196" s="72"/>
      <c r="I196" s="210"/>
      <c r="J196" s="210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427"/>
      <c r="C197" s="74"/>
      <c r="D197" s="70"/>
      <c r="E197" s="70"/>
      <c r="F197" s="71"/>
      <c r="G197" s="72"/>
      <c r="H197" s="72"/>
      <c r="I197" s="210"/>
      <c r="J197" s="210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427"/>
      <c r="C198" s="74"/>
      <c r="D198" s="70"/>
      <c r="E198" s="70"/>
      <c r="F198" s="71"/>
      <c r="G198" s="72"/>
      <c r="H198" s="72"/>
      <c r="I198" s="210"/>
      <c r="J198" s="210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427"/>
      <c r="C199" s="74"/>
      <c r="D199" s="70"/>
      <c r="E199" s="70"/>
      <c r="F199" s="71"/>
      <c r="G199" s="72"/>
      <c r="H199" s="72"/>
      <c r="I199" s="210"/>
      <c r="J199" s="210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427"/>
      <c r="C200" s="74"/>
      <c r="D200" s="70"/>
      <c r="E200" s="70"/>
      <c r="F200" s="71"/>
      <c r="G200" s="72"/>
      <c r="H200" s="72"/>
      <c r="I200" s="210"/>
      <c r="J200" s="210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427"/>
      <c r="C201" s="74"/>
      <c r="D201" s="70"/>
      <c r="E201" s="70"/>
      <c r="F201" s="71"/>
      <c r="G201" s="72"/>
      <c r="H201" s="72"/>
      <c r="I201" s="210"/>
      <c r="J201" s="210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427"/>
      <c r="C202" s="74"/>
      <c r="D202" s="70"/>
      <c r="E202" s="70"/>
      <c r="F202" s="71"/>
      <c r="G202" s="72"/>
      <c r="H202" s="72"/>
      <c r="I202" s="210"/>
      <c r="J202" s="210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427"/>
      <c r="C203" s="74"/>
      <c r="D203" s="70"/>
      <c r="E203" s="70"/>
      <c r="F203" s="71"/>
      <c r="G203" s="72"/>
      <c r="H203" s="72"/>
      <c r="I203" s="210"/>
      <c r="J203" s="210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427"/>
      <c r="C204" s="74"/>
      <c r="D204" s="70"/>
      <c r="E204" s="70"/>
      <c r="F204" s="71"/>
      <c r="G204" s="72"/>
      <c r="H204" s="72"/>
      <c r="I204" s="210"/>
      <c r="J204" s="210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427"/>
      <c r="C205" s="74"/>
      <c r="D205" s="70"/>
      <c r="E205" s="70"/>
      <c r="F205" s="71"/>
      <c r="G205" s="72"/>
      <c r="H205" s="72"/>
      <c r="I205" s="210"/>
      <c r="J205" s="210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427"/>
      <c r="C206" s="74"/>
      <c r="D206" s="70"/>
      <c r="E206" s="70"/>
      <c r="F206" s="71"/>
      <c r="G206" s="72"/>
      <c r="H206" s="72"/>
      <c r="I206" s="210"/>
      <c r="J206" s="210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427"/>
      <c r="C207" s="74"/>
      <c r="D207" s="70"/>
      <c r="E207" s="70"/>
      <c r="F207" s="71"/>
      <c r="G207" s="72"/>
      <c r="H207" s="72"/>
      <c r="I207" s="210"/>
      <c r="J207" s="210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427"/>
      <c r="C208" s="73"/>
      <c r="D208" s="70"/>
      <c r="E208" s="70"/>
      <c r="F208" s="71"/>
      <c r="G208" s="72"/>
      <c r="H208" s="72"/>
      <c r="I208" s="210"/>
      <c r="J208" s="210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427"/>
      <c r="C209" s="66"/>
      <c r="D209" s="70"/>
      <c r="E209" s="70"/>
      <c r="F209" s="71"/>
      <c r="G209" s="72"/>
      <c r="H209" s="72"/>
      <c r="I209" s="210"/>
      <c r="J209" s="210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427"/>
      <c r="C210" s="66"/>
      <c r="D210" s="70"/>
      <c r="E210" s="70"/>
      <c r="F210" s="71"/>
      <c r="G210" s="72"/>
      <c r="H210" s="72"/>
      <c r="I210" s="210"/>
      <c r="J210" s="210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427"/>
      <c r="C211" s="66"/>
      <c r="D211" s="70"/>
      <c r="E211" s="70"/>
      <c r="F211" s="71"/>
      <c r="G211" s="72"/>
      <c r="H211" s="72"/>
      <c r="I211" s="210"/>
      <c r="J211" s="210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427"/>
      <c r="C212" s="66"/>
      <c r="D212" s="70"/>
      <c r="E212" s="70"/>
      <c r="F212" s="71"/>
      <c r="G212" s="72"/>
      <c r="H212" s="72"/>
      <c r="I212" s="210"/>
      <c r="J212" s="210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426"/>
      <c r="C213" s="74"/>
      <c r="D213" s="70"/>
      <c r="E213" s="70"/>
      <c r="F213" s="71"/>
      <c r="G213" s="72"/>
      <c r="H213" s="72"/>
      <c r="I213" s="210"/>
      <c r="J213" s="210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426"/>
      <c r="C214" s="74"/>
      <c r="D214" s="70"/>
      <c r="E214" s="70"/>
      <c r="F214" s="71"/>
      <c r="G214" s="72"/>
      <c r="H214" s="72"/>
      <c r="I214" s="210"/>
      <c r="J214" s="210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426"/>
      <c r="C215" s="74"/>
      <c r="D215" s="70"/>
      <c r="E215" s="70"/>
      <c r="F215" s="71"/>
      <c r="G215" s="72"/>
      <c r="H215" s="72"/>
      <c r="I215" s="210"/>
      <c r="J215" s="210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426"/>
      <c r="C216" s="74"/>
      <c r="D216" s="70"/>
      <c r="E216" s="70"/>
      <c r="F216" s="71"/>
      <c r="G216" s="72"/>
      <c r="H216" s="72"/>
      <c r="I216" s="210"/>
      <c r="J216" s="210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426"/>
      <c r="C217" s="74"/>
      <c r="D217" s="70"/>
      <c r="E217" s="70"/>
      <c r="F217" s="71"/>
      <c r="G217" s="72"/>
      <c r="H217" s="72"/>
      <c r="I217" s="210"/>
      <c r="J217" s="210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426"/>
      <c r="C218" s="161"/>
      <c r="D218" s="75"/>
      <c r="E218" s="75"/>
      <c r="F218" s="76"/>
      <c r="G218" s="77"/>
      <c r="H218" s="77"/>
      <c r="I218" s="211"/>
      <c r="J218" s="211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426"/>
      <c r="C219" s="161"/>
      <c r="D219" s="75"/>
      <c r="E219" s="75"/>
      <c r="F219" s="76"/>
      <c r="G219" s="77"/>
      <c r="H219" s="77"/>
      <c r="I219" s="211"/>
      <c r="J219" s="211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426"/>
      <c r="C220" s="161"/>
      <c r="D220" s="75"/>
      <c r="E220" s="75"/>
      <c r="F220" s="76"/>
      <c r="G220" s="77"/>
      <c r="H220" s="77"/>
      <c r="I220" s="211"/>
      <c r="J220" s="211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426"/>
      <c r="C221" s="161"/>
      <c r="D221" s="75"/>
      <c r="E221" s="75"/>
      <c r="F221" s="76"/>
      <c r="G221" s="77"/>
      <c r="H221" s="77"/>
      <c r="I221" s="211"/>
      <c r="J221" s="211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426"/>
      <c r="C222" s="161"/>
      <c r="D222" s="75"/>
      <c r="E222" s="75"/>
      <c r="F222" s="76"/>
      <c r="G222" s="77"/>
      <c r="H222" s="77"/>
      <c r="I222" s="211"/>
      <c r="J222" s="211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426"/>
      <c r="C223" s="161"/>
      <c r="D223" s="75"/>
      <c r="E223" s="75"/>
      <c r="F223" s="76"/>
      <c r="G223" s="77"/>
      <c r="H223" s="77"/>
      <c r="I223" s="211"/>
      <c r="J223" s="211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426"/>
      <c r="C224" s="161"/>
      <c r="D224" s="75"/>
      <c r="E224" s="75"/>
      <c r="F224" s="76"/>
      <c r="G224" s="77"/>
      <c r="H224" s="77"/>
      <c r="I224" s="211"/>
      <c r="J224" s="211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426"/>
      <c r="C225" s="161"/>
      <c r="D225" s="75"/>
      <c r="E225" s="75"/>
      <c r="F225" s="76"/>
      <c r="G225" s="77"/>
      <c r="H225" s="77"/>
      <c r="I225" s="211"/>
      <c r="J225" s="211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426"/>
      <c r="C226" s="161"/>
      <c r="D226" s="75"/>
      <c r="E226" s="75"/>
      <c r="F226" s="76"/>
      <c r="G226" s="77"/>
      <c r="H226" s="77"/>
      <c r="I226" s="211"/>
      <c r="J226" s="211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426"/>
      <c r="C227" s="161"/>
      <c r="D227" s="75"/>
      <c r="E227" s="75"/>
      <c r="F227" s="76"/>
      <c r="G227" s="77"/>
      <c r="H227" s="77"/>
      <c r="I227" s="211"/>
      <c r="J227" s="211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426"/>
      <c r="C228" s="161"/>
      <c r="D228" s="75"/>
      <c r="E228" s="75"/>
      <c r="F228" s="76"/>
      <c r="G228" s="77"/>
      <c r="H228" s="77"/>
      <c r="I228" s="211"/>
      <c r="J228" s="211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426"/>
      <c r="C229" s="161"/>
      <c r="D229" s="75"/>
      <c r="E229" s="75"/>
      <c r="F229" s="76"/>
      <c r="G229" s="77"/>
      <c r="H229" s="77"/>
      <c r="I229" s="211"/>
      <c r="J229" s="211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426"/>
      <c r="C230" s="161"/>
      <c r="D230" s="75"/>
      <c r="E230" s="75"/>
      <c r="F230" s="76"/>
      <c r="G230" s="77"/>
      <c r="H230" s="77"/>
      <c r="I230" s="211"/>
      <c r="J230" s="211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426"/>
      <c r="C231" s="161"/>
      <c r="D231" s="75"/>
      <c r="E231" s="75"/>
      <c r="F231" s="76"/>
      <c r="G231" s="77"/>
      <c r="H231" s="77"/>
      <c r="I231" s="211"/>
      <c r="J231" s="211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426"/>
      <c r="C232" s="161"/>
      <c r="D232" s="75"/>
      <c r="E232" s="75"/>
      <c r="F232" s="76"/>
      <c r="G232" s="77"/>
      <c r="H232" s="77"/>
      <c r="I232" s="211"/>
      <c r="J232" s="211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426"/>
      <c r="C233" s="161"/>
      <c r="D233" s="75"/>
      <c r="E233" s="75"/>
      <c r="F233" s="76"/>
      <c r="G233" s="77"/>
      <c r="H233" s="77"/>
      <c r="I233" s="211"/>
      <c r="J233" s="211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426"/>
      <c r="C234" s="161"/>
      <c r="D234" s="75"/>
      <c r="E234" s="75"/>
      <c r="F234" s="76"/>
      <c r="G234" s="77"/>
      <c r="H234" s="77"/>
      <c r="I234" s="211"/>
      <c r="J234" s="211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426"/>
      <c r="C235" s="161"/>
      <c r="D235" s="75"/>
      <c r="E235" s="75"/>
      <c r="F235" s="76"/>
      <c r="G235" s="77"/>
      <c r="H235" s="77"/>
      <c r="I235" s="211"/>
      <c r="J235" s="211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426"/>
      <c r="C236" s="161"/>
      <c r="D236" s="75"/>
      <c r="E236" s="75"/>
      <c r="F236" s="76"/>
      <c r="G236" s="77"/>
      <c r="H236" s="77"/>
      <c r="I236" s="211"/>
      <c r="J236" s="211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426"/>
      <c r="C237" s="161"/>
      <c r="D237" s="75"/>
      <c r="E237" s="75"/>
      <c r="F237" s="76"/>
      <c r="G237" s="77"/>
      <c r="H237" s="77"/>
      <c r="I237" s="211"/>
      <c r="J237" s="211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426"/>
      <c r="C238" s="161"/>
      <c r="D238" s="75"/>
      <c r="E238" s="75"/>
      <c r="F238" s="76"/>
      <c r="G238" s="77"/>
      <c r="H238" s="77"/>
      <c r="I238" s="211"/>
      <c r="J238" s="211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426"/>
      <c r="C239" s="161"/>
      <c r="D239" s="75"/>
      <c r="E239" s="75"/>
      <c r="F239" s="76"/>
      <c r="G239" s="77"/>
      <c r="H239" s="77"/>
      <c r="I239" s="211"/>
      <c r="J239" s="211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426"/>
      <c r="C240" s="161"/>
      <c r="D240" s="75"/>
      <c r="E240" s="75"/>
      <c r="F240" s="76"/>
      <c r="G240" s="77"/>
      <c r="H240" s="77"/>
      <c r="I240" s="211"/>
      <c r="J240" s="211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426"/>
      <c r="C241" s="161"/>
      <c r="D241" s="75"/>
      <c r="E241" s="75"/>
      <c r="F241" s="76"/>
      <c r="G241" s="77"/>
      <c r="H241" s="77"/>
      <c r="I241" s="211"/>
      <c r="J241" s="211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426"/>
      <c r="C242" s="161"/>
      <c r="D242" s="75"/>
      <c r="E242" s="75"/>
      <c r="F242" s="76"/>
      <c r="G242" s="77"/>
      <c r="H242" s="77"/>
      <c r="I242" s="211"/>
      <c r="J242" s="211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426"/>
      <c r="C243" s="161"/>
      <c r="D243" s="75"/>
      <c r="E243" s="75"/>
      <c r="F243" s="76"/>
      <c r="G243" s="77"/>
      <c r="H243" s="77"/>
      <c r="I243" s="211"/>
      <c r="J243" s="211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426"/>
      <c r="C244" s="161"/>
      <c r="D244" s="75"/>
      <c r="E244" s="75"/>
      <c r="F244" s="76"/>
      <c r="G244" s="77"/>
      <c r="H244" s="77"/>
      <c r="I244" s="211"/>
      <c r="J244" s="211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426"/>
      <c r="C245" s="161"/>
      <c r="D245" s="75"/>
      <c r="E245" s="75"/>
      <c r="F245" s="76"/>
      <c r="G245" s="77"/>
      <c r="H245" s="77"/>
      <c r="I245" s="211"/>
      <c r="J245" s="211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426"/>
      <c r="C246" s="161"/>
      <c r="D246" s="75"/>
      <c r="E246" s="75"/>
      <c r="F246" s="76"/>
      <c r="G246" s="77"/>
      <c r="H246" s="77"/>
      <c r="I246" s="211"/>
      <c r="J246" s="211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426"/>
      <c r="C247" s="161"/>
      <c r="D247" s="75"/>
      <c r="E247" s="75"/>
      <c r="F247" s="76"/>
      <c r="G247" s="77"/>
      <c r="H247" s="77"/>
      <c r="I247" s="211"/>
      <c r="J247" s="211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426"/>
      <c r="C248" s="161"/>
      <c r="D248" s="75"/>
      <c r="E248" s="75"/>
      <c r="F248" s="76"/>
      <c r="G248" s="77"/>
      <c r="H248" s="77"/>
      <c r="I248" s="211"/>
      <c r="J248" s="211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426"/>
      <c r="C249" s="161"/>
      <c r="D249" s="75"/>
      <c r="E249" s="75"/>
      <c r="F249" s="76"/>
      <c r="G249" s="77"/>
      <c r="H249" s="77"/>
      <c r="I249" s="211"/>
      <c r="J249" s="211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426"/>
      <c r="C250" s="161"/>
      <c r="D250" s="75"/>
      <c r="E250" s="75"/>
      <c r="F250" s="76"/>
      <c r="G250" s="77"/>
      <c r="H250" s="77"/>
      <c r="I250" s="211"/>
      <c r="J250" s="211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426"/>
      <c r="C251" s="161"/>
      <c r="D251" s="75"/>
      <c r="E251" s="75"/>
      <c r="F251" s="76"/>
      <c r="G251" s="77"/>
      <c r="H251" s="77"/>
      <c r="I251" s="211"/>
      <c r="J251" s="211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426"/>
      <c r="C252" s="161"/>
      <c r="D252" s="75"/>
      <c r="E252" s="75"/>
      <c r="F252" s="76"/>
      <c r="G252" s="77"/>
      <c r="H252" s="77"/>
      <c r="I252" s="211"/>
      <c r="J252" s="211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426"/>
      <c r="C253" s="161"/>
      <c r="D253" s="75"/>
      <c r="E253" s="75"/>
      <c r="F253" s="76"/>
      <c r="G253" s="77"/>
      <c r="H253" s="77"/>
      <c r="I253" s="211"/>
      <c r="J253" s="211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426"/>
      <c r="C254" s="161"/>
      <c r="D254" s="75"/>
      <c r="E254" s="75"/>
      <c r="F254" s="76"/>
      <c r="G254" s="77"/>
      <c r="H254" s="77"/>
      <c r="I254" s="211"/>
      <c r="J254" s="211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426"/>
      <c r="C255" s="161"/>
      <c r="D255" s="75"/>
      <c r="E255" s="75"/>
      <c r="F255" s="76"/>
      <c r="G255" s="77"/>
      <c r="H255" s="77"/>
      <c r="I255" s="211"/>
      <c r="J255" s="211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426"/>
      <c r="C256" s="161"/>
      <c r="D256" s="75"/>
      <c r="E256" s="75"/>
      <c r="F256" s="76"/>
      <c r="G256" s="77"/>
      <c r="H256" s="77"/>
      <c r="I256" s="211"/>
      <c r="J256" s="211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426"/>
      <c r="C257" s="161"/>
      <c r="D257" s="75"/>
      <c r="E257" s="75"/>
      <c r="F257" s="76"/>
      <c r="G257" s="77"/>
      <c r="H257" s="77"/>
      <c r="I257" s="211"/>
      <c r="J257" s="211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426"/>
      <c r="C258" s="161"/>
      <c r="D258" s="75"/>
      <c r="E258" s="75"/>
      <c r="F258" s="76"/>
      <c r="G258" s="77"/>
      <c r="H258" s="77"/>
      <c r="I258" s="211"/>
      <c r="J258" s="211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426"/>
      <c r="C259" s="161"/>
      <c r="D259" s="75"/>
      <c r="E259" s="75"/>
      <c r="F259" s="76"/>
      <c r="G259" s="77"/>
      <c r="H259" s="77"/>
      <c r="I259" s="211"/>
      <c r="J259" s="211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426"/>
      <c r="C260" s="161"/>
      <c r="D260" s="75"/>
      <c r="E260" s="75"/>
      <c r="F260" s="76"/>
      <c r="G260" s="77"/>
      <c r="H260" s="77"/>
      <c r="I260" s="211"/>
      <c r="J260" s="211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426"/>
      <c r="C261" s="161"/>
      <c r="D261" s="75"/>
      <c r="E261" s="75"/>
      <c r="F261" s="76"/>
      <c r="G261" s="77"/>
      <c r="H261" s="77"/>
      <c r="I261" s="211"/>
      <c r="J261" s="211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426"/>
      <c r="C262" s="161"/>
      <c r="D262" s="75"/>
      <c r="E262" s="75"/>
      <c r="F262" s="76"/>
      <c r="G262" s="77"/>
      <c r="H262" s="77"/>
      <c r="I262" s="211"/>
      <c r="J262" s="211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426"/>
      <c r="C263" s="161"/>
      <c r="D263" s="75"/>
      <c r="E263" s="75"/>
      <c r="F263" s="76"/>
      <c r="G263" s="77"/>
      <c r="H263" s="77"/>
      <c r="I263" s="211"/>
      <c r="J263" s="211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426"/>
      <c r="C264" s="161"/>
      <c r="D264" s="75"/>
      <c r="E264" s="75"/>
      <c r="F264" s="76"/>
      <c r="G264" s="77"/>
      <c r="H264" s="77"/>
      <c r="I264" s="211"/>
      <c r="J264" s="211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426"/>
      <c r="C265" s="161"/>
      <c r="D265" s="75"/>
      <c r="E265" s="75"/>
      <c r="F265" s="76"/>
      <c r="G265" s="77"/>
      <c r="H265" s="77"/>
      <c r="I265" s="211"/>
      <c r="J265" s="211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426"/>
      <c r="C266" s="161"/>
      <c r="D266" s="75"/>
      <c r="E266" s="75"/>
      <c r="F266" s="76"/>
      <c r="G266" s="77"/>
      <c r="H266" s="77"/>
      <c r="I266" s="211"/>
      <c r="J266" s="211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426"/>
      <c r="C267" s="161"/>
      <c r="D267" s="75"/>
      <c r="E267" s="75"/>
      <c r="F267" s="76"/>
      <c r="G267" s="77"/>
      <c r="H267" s="77"/>
      <c r="I267" s="211"/>
      <c r="J267" s="211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426"/>
      <c r="C268" s="161"/>
      <c r="D268" s="75"/>
      <c r="E268" s="75"/>
      <c r="F268" s="76"/>
      <c r="G268" s="77"/>
      <c r="H268" s="77"/>
      <c r="I268" s="211"/>
      <c r="J268" s="211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426"/>
      <c r="C269" s="161"/>
      <c r="D269" s="75"/>
      <c r="E269" s="75"/>
      <c r="F269" s="76"/>
      <c r="G269" s="77"/>
      <c r="H269" s="77"/>
      <c r="I269" s="211"/>
      <c r="J269" s="211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426"/>
      <c r="C270" s="161"/>
      <c r="D270" s="75"/>
      <c r="E270" s="75"/>
      <c r="F270" s="76"/>
      <c r="G270" s="77"/>
      <c r="H270" s="77"/>
      <c r="I270" s="211"/>
      <c r="J270" s="211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426"/>
      <c r="C271" s="161"/>
      <c r="D271" s="75"/>
      <c r="E271" s="75"/>
      <c r="F271" s="76"/>
      <c r="G271" s="77"/>
      <c r="H271" s="77"/>
      <c r="I271" s="211"/>
      <c r="J271" s="211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426"/>
      <c r="C272" s="161"/>
      <c r="D272" s="75"/>
      <c r="E272" s="75"/>
      <c r="F272" s="76"/>
      <c r="G272" s="77"/>
      <c r="H272" s="77"/>
      <c r="I272" s="211"/>
      <c r="J272" s="211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426"/>
      <c r="C273" s="161"/>
      <c r="D273" s="75"/>
      <c r="E273" s="75"/>
      <c r="F273" s="76"/>
      <c r="G273" s="77"/>
      <c r="H273" s="77"/>
      <c r="I273" s="211"/>
      <c r="J273" s="211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426"/>
      <c r="C274" s="161"/>
      <c r="D274" s="75"/>
      <c r="E274" s="75"/>
      <c r="F274" s="76"/>
      <c r="G274" s="77"/>
      <c r="H274" s="77"/>
      <c r="I274" s="211"/>
      <c r="J274" s="211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426"/>
      <c r="C275" s="161"/>
      <c r="D275" s="75"/>
      <c r="E275" s="75"/>
      <c r="F275" s="76"/>
      <c r="G275" s="77"/>
      <c r="H275" s="77"/>
      <c r="I275" s="211"/>
      <c r="J275" s="211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426"/>
      <c r="C276" s="161"/>
      <c r="D276" s="75"/>
      <c r="E276" s="75"/>
      <c r="F276" s="76"/>
      <c r="G276" s="77"/>
      <c r="H276" s="77"/>
      <c r="I276" s="211"/>
      <c r="J276" s="211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426"/>
      <c r="C277" s="161"/>
      <c r="D277" s="75"/>
      <c r="E277" s="75"/>
      <c r="F277" s="76"/>
      <c r="G277" s="77"/>
      <c r="H277" s="77"/>
      <c r="I277" s="211"/>
      <c r="J277" s="211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426"/>
      <c r="C278" s="161"/>
      <c r="D278" s="75"/>
      <c r="E278" s="75"/>
      <c r="F278" s="76"/>
      <c r="G278" s="77"/>
      <c r="H278" s="77"/>
      <c r="I278" s="211"/>
      <c r="J278" s="211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426"/>
      <c r="C279" s="161"/>
      <c r="D279" s="75"/>
      <c r="E279" s="75"/>
      <c r="F279" s="76"/>
      <c r="G279" s="77"/>
      <c r="H279" s="77"/>
      <c r="I279" s="211"/>
      <c r="J279" s="211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426"/>
      <c r="C280" s="161"/>
      <c r="D280" s="75"/>
      <c r="E280" s="75"/>
      <c r="F280" s="76"/>
      <c r="G280" s="77"/>
      <c r="H280" s="77"/>
      <c r="I280" s="211"/>
      <c r="J280" s="211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426"/>
      <c r="C281" s="161"/>
      <c r="D281" s="75"/>
      <c r="E281" s="75"/>
      <c r="F281" s="76"/>
      <c r="G281" s="77"/>
      <c r="H281" s="77"/>
      <c r="I281" s="211"/>
      <c r="J281" s="211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426"/>
      <c r="C282" s="161"/>
      <c r="D282" s="75"/>
      <c r="E282" s="75"/>
      <c r="F282" s="76"/>
      <c r="G282" s="77"/>
      <c r="H282" s="77"/>
      <c r="I282" s="211"/>
      <c r="J282" s="211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426"/>
      <c r="C283" s="161"/>
      <c r="D283" s="75"/>
      <c r="E283" s="75"/>
      <c r="F283" s="76"/>
      <c r="G283" s="77"/>
      <c r="H283" s="77"/>
      <c r="I283" s="211"/>
      <c r="J283" s="211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426"/>
      <c r="C284" s="161"/>
      <c r="D284" s="75"/>
      <c r="E284" s="75"/>
      <c r="F284" s="76"/>
      <c r="G284" s="77"/>
      <c r="H284" s="77"/>
      <c r="I284" s="211"/>
      <c r="J284" s="211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426"/>
      <c r="C285" s="161"/>
      <c r="D285" s="75"/>
      <c r="E285" s="75"/>
      <c r="F285" s="76"/>
      <c r="G285" s="77"/>
      <c r="H285" s="77"/>
      <c r="I285" s="211"/>
      <c r="J285" s="211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426"/>
      <c r="C286" s="161"/>
      <c r="D286" s="75"/>
      <c r="E286" s="75"/>
      <c r="F286" s="76"/>
      <c r="G286" s="77"/>
      <c r="H286" s="77"/>
      <c r="I286" s="211"/>
      <c r="J286" s="211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426"/>
      <c r="C287" s="161"/>
      <c r="D287" s="75"/>
      <c r="E287" s="75"/>
      <c r="F287" s="76"/>
      <c r="G287" s="77"/>
      <c r="H287" s="77"/>
      <c r="I287" s="211"/>
      <c r="J287" s="211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426"/>
      <c r="C288" s="161"/>
      <c r="D288" s="75"/>
      <c r="E288" s="75"/>
      <c r="F288" s="76"/>
      <c r="G288" s="77"/>
      <c r="H288" s="77"/>
      <c r="I288" s="211"/>
      <c r="J288" s="211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426"/>
      <c r="C289" s="161"/>
      <c r="D289" s="75"/>
      <c r="E289" s="75"/>
      <c r="F289" s="76"/>
      <c r="G289" s="77"/>
      <c r="H289" s="77"/>
      <c r="I289" s="211"/>
      <c r="J289" s="211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89"/>
      <c r="G290" s="189"/>
      <c r="H290" s="189"/>
      <c r="I290" s="189"/>
      <c r="J290" s="189"/>
      <c r="K290" s="189"/>
      <c r="L290" s="59"/>
      <c r="M290" s="59"/>
      <c r="N290" s="189"/>
      <c r="O290" s="59"/>
      <c r="P290" s="59"/>
      <c r="Q290" s="189"/>
    </row>
    <row r="291" spans="1:17">
      <c r="A291" s="59"/>
      <c r="B291" s="59"/>
      <c r="C291" s="73"/>
      <c r="D291" s="59"/>
      <c r="E291" s="59"/>
      <c r="F291" s="189"/>
      <c r="G291" s="189"/>
      <c r="H291" s="189"/>
      <c r="I291" s="189"/>
      <c r="J291" s="189"/>
      <c r="K291" s="189"/>
      <c r="L291" s="59"/>
      <c r="M291" s="59"/>
      <c r="N291" s="189"/>
      <c r="O291" s="59"/>
      <c r="P291" s="59"/>
      <c r="Q291" s="189"/>
    </row>
    <row r="292" spans="1:17">
      <c r="A292" s="59"/>
      <c r="B292" s="59"/>
      <c r="C292" s="73"/>
      <c r="D292" s="59"/>
      <c r="E292" s="59"/>
      <c r="F292" s="189"/>
      <c r="G292" s="189"/>
      <c r="H292" s="189"/>
      <c r="I292" s="189"/>
      <c r="J292" s="189"/>
      <c r="K292" s="189"/>
      <c r="L292" s="59"/>
      <c r="M292" s="59"/>
      <c r="N292" s="189"/>
      <c r="O292" s="59"/>
      <c r="P292" s="59"/>
      <c r="Q292" s="189"/>
    </row>
    <row r="293" spans="1:17">
      <c r="A293" s="59"/>
      <c r="B293" s="59"/>
      <c r="C293" s="73"/>
      <c r="D293" s="59"/>
      <c r="E293" s="59"/>
      <c r="F293" s="189"/>
      <c r="G293" s="189"/>
      <c r="H293" s="189"/>
      <c r="I293" s="189"/>
      <c r="J293" s="189"/>
      <c r="K293" s="189"/>
      <c r="L293" s="59"/>
      <c r="M293" s="59"/>
      <c r="N293" s="189"/>
      <c r="O293" s="59"/>
      <c r="P293" s="59"/>
      <c r="Q293" s="189"/>
    </row>
    <row r="294" spans="1:17">
      <c r="A294" s="59"/>
      <c r="B294" s="59"/>
      <c r="C294" s="73"/>
      <c r="D294" s="59"/>
      <c r="E294" s="59"/>
      <c r="F294" s="189"/>
      <c r="G294" s="189"/>
      <c r="H294" s="189"/>
      <c r="I294" s="189"/>
      <c r="J294" s="189"/>
      <c r="K294" s="189"/>
      <c r="L294" s="59"/>
      <c r="M294" s="59"/>
      <c r="N294" s="189"/>
      <c r="O294" s="59"/>
      <c r="P294" s="59"/>
      <c r="Q294" s="189"/>
    </row>
    <row r="295" spans="1:17">
      <c r="A295" s="59"/>
      <c r="B295" s="59"/>
      <c r="C295" s="73"/>
      <c r="D295" s="59"/>
      <c r="E295" s="59"/>
      <c r="F295" s="189"/>
      <c r="G295" s="189"/>
      <c r="H295" s="189"/>
      <c r="I295" s="189"/>
      <c r="J295" s="189"/>
      <c r="K295" s="189"/>
      <c r="L295" s="59"/>
      <c r="M295" s="59"/>
      <c r="N295" s="189"/>
      <c r="O295" s="59"/>
      <c r="P295" s="59"/>
      <c r="Q295" s="189"/>
    </row>
  </sheetData>
  <mergeCells count="62">
    <mergeCell ref="B213:B217"/>
    <mergeCell ref="B218:B289"/>
    <mergeCell ref="B159:B162"/>
    <mergeCell ref="B163:B181"/>
    <mergeCell ref="B182:B188"/>
    <mergeCell ref="B189:B190"/>
    <mergeCell ref="B191:B194"/>
    <mergeCell ref="L153:N153"/>
    <mergeCell ref="O153:Q153"/>
    <mergeCell ref="B156:B158"/>
    <mergeCell ref="B195:B207"/>
    <mergeCell ref="B208:B212"/>
    <mergeCell ref="B113:B116"/>
    <mergeCell ref="B118:B119"/>
    <mergeCell ref="B120:B123"/>
    <mergeCell ref="B151:Q151"/>
    <mergeCell ref="B152:Q152"/>
    <mergeCell ref="B141:B143"/>
    <mergeCell ref="B144:B150"/>
    <mergeCell ref="B124:B136"/>
    <mergeCell ref="B137:B140"/>
    <mergeCell ref="D55:F55"/>
    <mergeCell ref="G55:H55"/>
    <mergeCell ref="I55:K55"/>
    <mergeCell ref="B103:Q103"/>
    <mergeCell ref="B102:Q102"/>
    <mergeCell ref="B63:B66"/>
    <mergeCell ref="B70:B73"/>
    <mergeCell ref="B74:B86"/>
    <mergeCell ref="B87:B90"/>
    <mergeCell ref="B91:B93"/>
    <mergeCell ref="B94:B100"/>
    <mergeCell ref="B104:Q104"/>
    <mergeCell ref="D105:F105"/>
    <mergeCell ref="L105:N105"/>
    <mergeCell ref="O105:Q105"/>
    <mergeCell ref="G105:H105"/>
    <mergeCell ref="I105:K105"/>
    <mergeCell ref="B2:Q2"/>
    <mergeCell ref="B4:Q4"/>
    <mergeCell ref="B3:Q3"/>
    <mergeCell ref="G5:H5"/>
    <mergeCell ref="I5:K5"/>
    <mergeCell ref="L5:N5"/>
    <mergeCell ref="O5:Q5"/>
    <mergeCell ref="D5:F5"/>
    <mergeCell ref="B108:B112"/>
    <mergeCell ref="B58:B62"/>
    <mergeCell ref="B8:B12"/>
    <mergeCell ref="L55:N55"/>
    <mergeCell ref="O55:Q55"/>
    <mergeCell ref="B13:B16"/>
    <mergeCell ref="B52:Q52"/>
    <mergeCell ref="B53:Q53"/>
    <mergeCell ref="B54:Q54"/>
    <mergeCell ref="B44:B50"/>
    <mergeCell ref="B18:B19"/>
    <mergeCell ref="B20:B23"/>
    <mergeCell ref="B24:B36"/>
    <mergeCell ref="B37:B40"/>
    <mergeCell ref="B41:B43"/>
    <mergeCell ref="B68:B69"/>
  </mergeCells>
  <conditionalFormatting sqref="D101 D51">
    <cfRule type="dataBar" priority="15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{1DB97FB5-6AA5-44C1-AE83-E9CF9B2D0C42}</x14:id>
        </ext>
      </extLst>
    </cfRule>
  </conditionalFormatting>
  <conditionalFormatting sqref="D218">
    <cfRule type="cellIs" dxfId="85" priority="12" operator="lessThan">
      <formula>0</formula>
    </cfRule>
  </conditionalFormatting>
  <conditionalFormatting sqref="D218:D289">
    <cfRule type="dataBar" priority="8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{261C72D9-7DDB-4D54-9A31-1D5EE5C6AB41}</x14:id>
        </ext>
      </extLst>
    </cfRule>
  </conditionalFormatting>
  <conditionalFormatting sqref="D7:Q51">
    <cfRule type="cellIs" dxfId="84" priority="1" operator="lessThan">
      <formula>0</formula>
    </cfRule>
  </conditionalFormatting>
  <conditionalFormatting sqref="D57:Q101">
    <cfRule type="cellIs" dxfId="83" priority="2" operator="lessThan">
      <formula>0</formula>
    </cfRule>
  </conditionalFormatting>
  <conditionalFormatting sqref="D107:Q150">
    <cfRule type="cellIs" dxfId="82" priority="3" operator="lessThan">
      <formula>0</formula>
    </cfRule>
  </conditionalFormatting>
  <conditionalFormatting sqref="D155:Q289">
    <cfRule type="cellIs" dxfId="81" priority="6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DB97FB5-6AA5-44C1-AE83-E9CF9B2D0C4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261C72D9-7DDB-4D54-9A31-1D5EE5C6AB4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7">
    <tabColor rgb="FF616365"/>
  </sheetPr>
  <dimension ref="B1:V89"/>
  <sheetViews>
    <sheetView showGridLines="0" zoomScale="80" zoomScaleNormal="80" workbookViewId="0">
      <selection activeCell="V54" sqref="V54"/>
    </sheetView>
  </sheetViews>
  <sheetFormatPr defaultColWidth="9.21875" defaultRowHeight="14.4"/>
  <cols>
    <col min="1" max="1" width="3.77734375" style="19" customWidth="1"/>
    <col min="2" max="2" width="34.44140625" style="19" bestFit="1" customWidth="1"/>
    <col min="3" max="3" width="26.21875" style="20" bestFit="1" customWidth="1"/>
    <col min="4" max="4" width="17" style="19" customWidth="1"/>
    <col min="5" max="5" width="13.44140625" style="19" bestFit="1" customWidth="1"/>
    <col min="6" max="6" width="12.21875" style="20" bestFit="1" customWidth="1"/>
    <col min="7" max="7" width="16.5546875" style="19" bestFit="1" customWidth="1"/>
    <col min="8" max="8" width="14.21875" style="19" bestFit="1" customWidth="1"/>
    <col min="9" max="9" width="12.21875" style="20" bestFit="1" customWidth="1"/>
    <col min="10" max="10" width="16.77734375" style="20" customWidth="1"/>
    <col min="11" max="11" width="15.5546875" style="20" customWidth="1"/>
    <col min="12" max="12" width="3.77734375" style="19" customWidth="1"/>
    <col min="13" max="13" width="34.44140625" style="19" bestFit="1" customWidth="1"/>
    <col min="14" max="14" width="24.21875" style="19" bestFit="1" customWidth="1"/>
    <col min="15" max="15" width="13.21875" style="19" bestFit="1" customWidth="1"/>
    <col min="16" max="16" width="12.109375" style="19" bestFit="1" customWidth="1"/>
    <col min="17" max="17" width="8.88671875" style="19" bestFit="1" customWidth="1"/>
    <col min="18" max="18" width="16.33203125" style="19" bestFit="1" customWidth="1"/>
    <col min="19" max="19" width="14.44140625" style="19" bestFit="1" customWidth="1"/>
    <col min="20" max="20" width="9.5546875" style="19" bestFit="1" customWidth="1"/>
    <col min="21" max="22" width="14.77734375" style="19" customWidth="1"/>
    <col min="23" max="16384" width="9.21875" style="19"/>
  </cols>
  <sheetData>
    <row r="1" spans="2:22">
      <c r="B1" s="25"/>
      <c r="C1" s="21"/>
      <c r="D1" s="25"/>
      <c r="E1" s="25"/>
      <c r="F1" s="21"/>
      <c r="G1" s="25"/>
      <c r="H1" s="25"/>
      <c r="I1" s="21"/>
      <c r="J1" s="21"/>
      <c r="K1" s="21"/>
    </row>
    <row r="2" spans="2:22" ht="23.4">
      <c r="B2" s="440" t="s">
        <v>129</v>
      </c>
      <c r="C2" s="440"/>
      <c r="D2" s="440"/>
      <c r="E2" s="440"/>
      <c r="F2" s="440"/>
      <c r="G2" s="440"/>
      <c r="H2" s="440"/>
      <c r="I2" s="440"/>
      <c r="J2" s="440"/>
      <c r="K2" s="440"/>
      <c r="M2" s="440" t="s">
        <v>129</v>
      </c>
      <c r="N2" s="440"/>
      <c r="O2" s="440"/>
      <c r="P2" s="440"/>
      <c r="Q2" s="440"/>
      <c r="R2" s="440"/>
      <c r="S2" s="440"/>
      <c r="T2" s="440"/>
      <c r="U2" s="440"/>
      <c r="V2" s="440"/>
    </row>
    <row r="3" spans="2:22" ht="15" thickBot="1">
      <c r="B3" s="441" t="s">
        <v>353</v>
      </c>
      <c r="C3" s="441"/>
      <c r="D3" s="441"/>
      <c r="E3" s="441"/>
      <c r="F3" s="441"/>
      <c r="G3" s="441"/>
      <c r="H3" s="441"/>
      <c r="I3" s="441"/>
      <c r="J3" s="441"/>
      <c r="K3" s="441"/>
      <c r="M3" s="441" t="s">
        <v>362</v>
      </c>
      <c r="N3" s="441"/>
      <c r="O3" s="441"/>
      <c r="P3" s="441"/>
      <c r="Q3" s="441"/>
      <c r="R3" s="441"/>
      <c r="S3" s="441"/>
      <c r="T3" s="441"/>
      <c r="U3" s="441"/>
      <c r="V3" s="441"/>
    </row>
    <row r="4" spans="2:22">
      <c r="B4" s="25"/>
      <c r="C4" s="431"/>
      <c r="D4" s="432" t="s">
        <v>102</v>
      </c>
      <c r="E4" s="433"/>
      <c r="F4" s="434"/>
      <c r="G4" s="435" t="s">
        <v>22</v>
      </c>
      <c r="H4" s="433"/>
      <c r="I4" s="436"/>
      <c r="J4" s="432" t="s">
        <v>27</v>
      </c>
      <c r="K4" s="434"/>
      <c r="M4" s="25"/>
      <c r="N4" s="431"/>
      <c r="O4" s="432" t="s">
        <v>102</v>
      </c>
      <c r="P4" s="433"/>
      <c r="Q4" s="434"/>
      <c r="R4" s="435" t="s">
        <v>22</v>
      </c>
      <c r="S4" s="433"/>
      <c r="T4" s="436"/>
      <c r="U4" s="432" t="s">
        <v>27</v>
      </c>
      <c r="V4" s="434"/>
    </row>
    <row r="5" spans="2:22" ht="29.4" thickBot="1">
      <c r="B5" s="25"/>
      <c r="C5" s="431"/>
      <c r="D5" s="28" t="s">
        <v>19</v>
      </c>
      <c r="E5" s="29" t="s">
        <v>25</v>
      </c>
      <c r="F5" s="23" t="s">
        <v>26</v>
      </c>
      <c r="G5" s="30" t="s">
        <v>19</v>
      </c>
      <c r="H5" s="29" t="s">
        <v>25</v>
      </c>
      <c r="I5" s="35" t="s">
        <v>26</v>
      </c>
      <c r="J5" s="28" t="s">
        <v>19</v>
      </c>
      <c r="K5" s="23" t="s">
        <v>24</v>
      </c>
      <c r="M5" s="25"/>
      <c r="N5" s="431"/>
      <c r="O5" s="28" t="s">
        <v>19</v>
      </c>
      <c r="P5" s="29" t="s">
        <v>25</v>
      </c>
      <c r="Q5" s="23" t="s">
        <v>26</v>
      </c>
      <c r="R5" s="30" t="s">
        <v>19</v>
      </c>
      <c r="S5" s="29" t="s">
        <v>25</v>
      </c>
      <c r="T5" s="35" t="s">
        <v>26</v>
      </c>
      <c r="U5" s="28" t="s">
        <v>19</v>
      </c>
      <c r="V5" s="23" t="s">
        <v>24</v>
      </c>
    </row>
    <row r="6" spans="2:22">
      <c r="B6" s="437" t="str">
        <f>'HOME PAGE'!H5</f>
        <v>4 WEEKS  ENDING 06-15-2025</v>
      </c>
      <c r="C6" s="34" t="s">
        <v>354</v>
      </c>
      <c r="D6" s="8">
        <f>'Regions By Outlet Data'!C4</f>
        <v>37103743.872638389</v>
      </c>
      <c r="E6" s="5">
        <f>'Regions By Outlet Data'!D4</f>
        <v>2909504.6466901824</v>
      </c>
      <c r="F6" s="7">
        <f>'Regions By Outlet Data'!E4</f>
        <v>8.5087567746859077E-2</v>
      </c>
      <c r="G6" s="10">
        <f>'Regions By Outlet Data'!F4</f>
        <v>111482994.8433035</v>
      </c>
      <c r="H6" s="6">
        <f>'Regions By Outlet Data'!G4</f>
        <v>13699378.420207947</v>
      </c>
      <c r="I6" s="12">
        <f>'Regions By Outlet Data'!H4</f>
        <v>0.14009891351259418</v>
      </c>
      <c r="J6" s="36">
        <f>'Regions By Outlet Data'!I4</f>
        <v>91.925395105184236</v>
      </c>
      <c r="K6" s="26">
        <f>'Regions By Outlet Data'!J4</f>
        <v>-0.75581068882557645</v>
      </c>
      <c r="M6" s="442" t="str">
        <f>'HOME PAGE'!H5</f>
        <v>4 WEEKS  ENDING 06-15-2025</v>
      </c>
      <c r="N6" s="34" t="s">
        <v>363</v>
      </c>
      <c r="O6" s="8">
        <f>'Regions By Outlet Data'!C12</f>
        <v>36972717.510939054</v>
      </c>
      <c r="P6" s="5">
        <f>'Regions By Outlet Data'!D12</f>
        <v>2873944.719701685</v>
      </c>
      <c r="Q6" s="7">
        <f>'Regions By Outlet Data'!E12</f>
        <v>8.4282937022303203E-2</v>
      </c>
      <c r="R6" s="10">
        <f>'Regions By Outlet Data'!F12</f>
        <v>110619137.52290393</v>
      </c>
      <c r="S6" s="6">
        <f>'Regions By Outlet Data'!G12</f>
        <v>13455254.092671528</v>
      </c>
      <c r="T6" s="12">
        <f>'Regions By Outlet Data'!H12</f>
        <v>0.13847999501103664</v>
      </c>
      <c r="U6" s="36">
        <f>'Regions By Outlet Data'!I12</f>
        <v>91.885499661035439</v>
      </c>
      <c r="V6" s="26">
        <f>'Regions By Outlet Data'!J12</f>
        <v>-0.78916160601761476</v>
      </c>
    </row>
    <row r="7" spans="2:22">
      <c r="B7" s="438"/>
      <c r="C7" s="32" t="s">
        <v>355</v>
      </c>
      <c r="D7" s="9">
        <f>'Regions By Outlet Data'!C5</f>
        <v>49192388.074880444</v>
      </c>
      <c r="E7" s="2">
        <f>'Regions By Outlet Data'!D5</f>
        <v>5193088.8558624461</v>
      </c>
      <c r="F7" s="4">
        <f>'Regions By Outlet Data'!E5</f>
        <v>0.11802662651540177</v>
      </c>
      <c r="G7" s="11">
        <f>'Regions By Outlet Data'!F5</f>
        <v>138182036.20801729</v>
      </c>
      <c r="H7" s="3">
        <f>'Regions By Outlet Data'!G5</f>
        <v>19309443.480724066</v>
      </c>
      <c r="I7" s="13">
        <f>'Regions By Outlet Data'!H5</f>
        <v>0.16243814522513234</v>
      </c>
      <c r="J7" s="37">
        <f>'Regions By Outlet Data'!I5</f>
        <v>101.43127637114321</v>
      </c>
      <c r="K7" s="27">
        <f>'Regions By Outlet Data'!J5</f>
        <v>2.1789484689945766</v>
      </c>
      <c r="M7" s="443"/>
      <c r="N7" s="32" t="s">
        <v>364</v>
      </c>
      <c r="O7" s="9">
        <f>'Regions By Outlet Data'!C13</f>
        <v>49115427.733956456</v>
      </c>
      <c r="P7" s="2">
        <f>'Regions By Outlet Data'!D13</f>
        <v>5178666.206607461</v>
      </c>
      <c r="Q7" s="4">
        <f>'Regions By Outlet Data'!E13</f>
        <v>0.11786636125614161</v>
      </c>
      <c r="R7" s="11">
        <f>'Regions By Outlet Data'!F13</f>
        <v>137701236.42905331</v>
      </c>
      <c r="S7" s="3">
        <f>'Regions By Outlet Data'!G13</f>
        <v>19189477.065066695</v>
      </c>
      <c r="T7" s="13">
        <f>'Regions By Outlet Data'!H13</f>
        <v>0.16192044711892109</v>
      </c>
      <c r="U7" s="37">
        <f>'Regions By Outlet Data'!I13</f>
        <v>101.58737814295465</v>
      </c>
      <c r="V7" s="27">
        <f>'Regions By Outlet Data'!J13</f>
        <v>2.20565701944507</v>
      </c>
    </row>
    <row r="8" spans="2:22">
      <c r="B8" s="438"/>
      <c r="C8" s="32" t="s">
        <v>356</v>
      </c>
      <c r="D8" s="9">
        <f>'Regions By Outlet Data'!C6</f>
        <v>41580600.197615303</v>
      </c>
      <c r="E8" s="2">
        <f>'Regions By Outlet Data'!D6</f>
        <v>4132971.7142426595</v>
      </c>
      <c r="F8" s="4">
        <f>'Regions By Outlet Data'!E6</f>
        <v>0.11036671430549377</v>
      </c>
      <c r="G8" s="11">
        <f>'Regions By Outlet Data'!F6</f>
        <v>122203240.5771758</v>
      </c>
      <c r="H8" s="3">
        <f>'Regions By Outlet Data'!G6</f>
        <v>17024981.360763103</v>
      </c>
      <c r="I8" s="13">
        <f>'Regions By Outlet Data'!H6</f>
        <v>0.16186787542977718</v>
      </c>
      <c r="J8" s="37">
        <f>'Regions By Outlet Data'!I6</f>
        <v>99.778546118889338</v>
      </c>
      <c r="K8" s="27">
        <f>'Regions By Outlet Data'!J6</f>
        <v>1.4699045692970145</v>
      </c>
      <c r="M8" s="443"/>
      <c r="N8" s="32" t="s">
        <v>365</v>
      </c>
      <c r="O8" s="9">
        <f>'Regions By Outlet Data'!C14</f>
        <v>41467386.44683446</v>
      </c>
      <c r="P8" s="2">
        <f>'Regions By Outlet Data'!D14</f>
        <v>4114886.5247371644</v>
      </c>
      <c r="Q8" s="4">
        <f>'Regions By Outlet Data'!E14</f>
        <v>0.11016361778513374</v>
      </c>
      <c r="R8" s="11">
        <f>'Regions By Outlet Data'!F14</f>
        <v>121466266.08145992</v>
      </c>
      <c r="S8" s="3">
        <f>'Regions By Outlet Data'!G14</f>
        <v>16852137.976652816</v>
      </c>
      <c r="T8" s="13">
        <f>'Regions By Outlet Data'!H14</f>
        <v>0.16108854780847182</v>
      </c>
      <c r="U8" s="37">
        <f>'Regions By Outlet Data'!I14</f>
        <v>99.8161738751201</v>
      </c>
      <c r="V8" s="27">
        <f>'Regions By Outlet Data'!J14</f>
        <v>1.4896745267731433</v>
      </c>
    </row>
    <row r="9" spans="2:22">
      <c r="B9" s="438"/>
      <c r="C9" s="32" t="s">
        <v>357</v>
      </c>
      <c r="D9" s="9">
        <f>'Regions By Outlet Data'!C7</f>
        <v>66461115.149852902</v>
      </c>
      <c r="E9" s="2">
        <f>'Regions By Outlet Data'!D7</f>
        <v>4956721.930542022</v>
      </c>
      <c r="F9" s="4">
        <f>'Regions By Outlet Data'!E7</f>
        <v>8.059134756223775E-2</v>
      </c>
      <c r="G9" s="11">
        <f>'Regions By Outlet Data'!F7</f>
        <v>209446754.22174981</v>
      </c>
      <c r="H9" s="3">
        <f>'Regions By Outlet Data'!G7</f>
        <v>23282680.219295323</v>
      </c>
      <c r="I9" s="13">
        <f>'Regions By Outlet Data'!H7</f>
        <v>0.12506537764632478</v>
      </c>
      <c r="J9" s="37">
        <f>'Regions By Outlet Data'!I7</f>
        <v>112.76166821440434</v>
      </c>
      <c r="K9" s="27">
        <f>'Regions By Outlet Data'!J7</f>
        <v>-1.4001729532087097</v>
      </c>
      <c r="M9" s="443"/>
      <c r="N9" s="32" t="s">
        <v>366</v>
      </c>
      <c r="O9" s="9">
        <f>'Regions By Outlet Data'!C15</f>
        <v>66114139.302831039</v>
      </c>
      <c r="P9" s="2">
        <f>'Regions By Outlet Data'!D15</f>
        <v>4905824.9139986262</v>
      </c>
      <c r="Q9" s="4">
        <f>'Regions By Outlet Data'!E15</f>
        <v>8.0149648997582992E-2</v>
      </c>
      <c r="R9" s="11">
        <f>'Regions By Outlet Data'!F15</f>
        <v>207191636.96807534</v>
      </c>
      <c r="S9" s="3">
        <f>'Regions By Outlet Data'!G15</f>
        <v>22872255.27399984</v>
      </c>
      <c r="T9" s="13">
        <f>'Regions By Outlet Data'!H15</f>
        <v>0.12409034288082692</v>
      </c>
      <c r="U9" s="37">
        <f>'Regions By Outlet Data'!I15</f>
        <v>112.52164007595098</v>
      </c>
      <c r="V9" s="27">
        <f>'Regions By Outlet Data'!J15</f>
        <v>-1.4006677617695829</v>
      </c>
    </row>
    <row r="10" spans="2:22">
      <c r="B10" s="438"/>
      <c r="C10" s="32" t="s">
        <v>358</v>
      </c>
      <c r="D10" s="9">
        <f>'Regions By Outlet Data'!C8</f>
        <v>23749536.532918565</v>
      </c>
      <c r="E10" s="2">
        <f>'Regions By Outlet Data'!D8</f>
        <v>2220088.4800644331</v>
      </c>
      <c r="F10" s="4">
        <f>'Regions By Outlet Data'!E8</f>
        <v>0.10311869002002208</v>
      </c>
      <c r="G10" s="11">
        <f>'Regions By Outlet Data'!F8</f>
        <v>65650437.270775214</v>
      </c>
      <c r="H10" s="3">
        <f>'Regions By Outlet Data'!G8</f>
        <v>8501265.6889738068</v>
      </c>
      <c r="I10" s="13">
        <f>'Regions By Outlet Data'!H8</f>
        <v>0.14875571165201196</v>
      </c>
      <c r="J10" s="37">
        <f>'Regions By Outlet Data'!I8</f>
        <v>106.55122698726164</v>
      </c>
      <c r="K10" s="27">
        <f>'Regions By Outlet Data'!J8</f>
        <v>0.87989781892645169</v>
      </c>
      <c r="M10" s="443"/>
      <c r="N10" s="32" t="s">
        <v>367</v>
      </c>
      <c r="O10" s="9">
        <f>'Regions By Outlet Data'!C16</f>
        <v>23693575.232083078</v>
      </c>
      <c r="P10" s="2">
        <f>'Regions By Outlet Data'!D16</f>
        <v>2211709.5171384998</v>
      </c>
      <c r="Q10" s="4">
        <f>'Regions By Outlet Data'!E16</f>
        <v>0.10295704975009923</v>
      </c>
      <c r="R10" s="11">
        <f>'Regions By Outlet Data'!F16</f>
        <v>65306559.800652415</v>
      </c>
      <c r="S10" s="3">
        <f>'Regions By Outlet Data'!G16</f>
        <v>8436886.5109368414</v>
      </c>
      <c r="T10" s="13">
        <f>'Regions By Outlet Data'!H16</f>
        <v>0.14835475610974866</v>
      </c>
      <c r="U10" s="37">
        <f>'Regions By Outlet Data'!I16</f>
        <v>106.63057510686275</v>
      </c>
      <c r="V10" s="27">
        <f>'Regions By Outlet Data'!J16</f>
        <v>1.1028203069885336</v>
      </c>
    </row>
    <row r="11" spans="2:22">
      <c r="B11" s="438"/>
      <c r="C11" s="32" t="s">
        <v>359</v>
      </c>
      <c r="D11" s="9">
        <f>'Regions By Outlet Data'!C9</f>
        <v>34435304.07760635</v>
      </c>
      <c r="E11" s="2">
        <f>'Regions By Outlet Data'!D9</f>
        <v>3643910.8402995989</v>
      </c>
      <c r="F11" s="4">
        <f>'Regions By Outlet Data'!E9</f>
        <v>0.11834186300750589</v>
      </c>
      <c r="G11" s="11">
        <f>'Regions By Outlet Data'!F9</f>
        <v>97893739.950642869</v>
      </c>
      <c r="H11" s="3">
        <f>'Regions By Outlet Data'!G9</f>
        <v>14223818.205892041</v>
      </c>
      <c r="I11" s="13">
        <f>'Regions By Outlet Data'!H9</f>
        <v>0.16999918141771653</v>
      </c>
      <c r="J11" s="37">
        <f>'Regions By Outlet Data'!I9</f>
        <v>80.493804863767707</v>
      </c>
      <c r="K11" s="27">
        <f>'Regions By Outlet Data'!J9</f>
        <v>1.7513713914525795</v>
      </c>
      <c r="M11" s="443"/>
      <c r="N11" s="32" t="s">
        <v>368</v>
      </c>
      <c r="O11" s="9">
        <f>'Regions By Outlet Data'!C17</f>
        <v>34380103.935043871</v>
      </c>
      <c r="P11" s="2">
        <f>'Regions By Outlet Data'!D17</f>
        <v>3637510.5791465491</v>
      </c>
      <c r="Q11" s="4">
        <f>'Regions By Outlet Data'!E17</f>
        <v>0.11832152665314323</v>
      </c>
      <c r="R11" s="11">
        <f>'Regions By Outlet Data'!F17</f>
        <v>97535690.566392943</v>
      </c>
      <c r="S11" s="3">
        <f>'Regions By Outlet Data'!G17</f>
        <v>14167162.583226442</v>
      </c>
      <c r="T11" s="13">
        <f>'Regions By Outlet Data'!H17</f>
        <v>0.16993418171047747</v>
      </c>
      <c r="U11" s="37">
        <f>'Regions By Outlet Data'!I17</f>
        <v>80.614572712438402</v>
      </c>
      <c r="V11" s="27">
        <f>'Regions By Outlet Data'!J17</f>
        <v>1.7823955094645072</v>
      </c>
    </row>
    <row r="12" spans="2:22">
      <c r="B12" s="438"/>
      <c r="C12" s="32" t="s">
        <v>360</v>
      </c>
      <c r="D12" s="9">
        <f>'Regions By Outlet Data'!C10</f>
        <v>46869434.274304569</v>
      </c>
      <c r="E12" s="2">
        <f>'Regions By Outlet Data'!D10</f>
        <v>3058994.6315077245</v>
      </c>
      <c r="F12" s="4">
        <f>'Regions By Outlet Data'!E10</f>
        <v>6.982341780746483E-2</v>
      </c>
      <c r="G12" s="11">
        <f>'Regions By Outlet Data'!F10</f>
        <v>133447566.66655266</v>
      </c>
      <c r="H12" s="3">
        <f>'Regions By Outlet Data'!G10</f>
        <v>16539123.47654976</v>
      </c>
      <c r="I12" s="13">
        <f>'Regions By Outlet Data'!H10</f>
        <v>0.14147073577628527</v>
      </c>
      <c r="J12" s="37">
        <f>'Regions By Outlet Data'!I10</f>
        <v>98.461866563136311</v>
      </c>
      <c r="K12" s="27">
        <f>'Regions By Outlet Data'!J10</f>
        <v>-2.2259497802633774</v>
      </c>
      <c r="M12" s="443"/>
      <c r="N12" s="32" t="s">
        <v>369</v>
      </c>
      <c r="O12" s="9">
        <f>'Regions By Outlet Data'!C18</f>
        <v>46701173.854684584</v>
      </c>
      <c r="P12" s="2">
        <f>'Regions By Outlet Data'!D18</f>
        <v>3006532.0879382268</v>
      </c>
      <c r="Q12" s="4">
        <f>'Regions By Outlet Data'!E18</f>
        <v>6.880779808169378E-2</v>
      </c>
      <c r="R12" s="11">
        <f>'Regions By Outlet Data'!F18</f>
        <v>132420347.93539476</v>
      </c>
      <c r="S12" s="3">
        <f>'Regions By Outlet Data'!G18</f>
        <v>16184192.218383506</v>
      </c>
      <c r="T12" s="13">
        <f>'Regions By Outlet Data'!H18</f>
        <v>0.13923543942545355</v>
      </c>
      <c r="U12" s="37">
        <f>'Regions By Outlet Data'!I18</f>
        <v>98.413343503022361</v>
      </c>
      <c r="V12" s="27">
        <f>'Regions By Outlet Data'!J18</f>
        <v>-2.282379040616874</v>
      </c>
    </row>
    <row r="13" spans="2:22" ht="15" thickBot="1">
      <c r="B13" s="439"/>
      <c r="C13" s="33" t="s">
        <v>361</v>
      </c>
      <c r="D13" s="176">
        <f>'Regions By Outlet Data'!C11</f>
        <v>41266563.984176509</v>
      </c>
      <c r="E13" s="177">
        <f>'Regions By Outlet Data'!D11</f>
        <v>3157816.1662551314</v>
      </c>
      <c r="F13" s="178">
        <f>'Regions By Outlet Data'!E11</f>
        <v>8.2863288537916927E-2</v>
      </c>
      <c r="G13" s="179">
        <f>'Regions By Outlet Data'!F11</f>
        <v>119578423.10421662</v>
      </c>
      <c r="H13" s="180">
        <f>'Regions By Outlet Data'!G11</f>
        <v>12692514.323860198</v>
      </c>
      <c r="I13" s="181">
        <f>'Regions By Outlet Data'!H11</f>
        <v>0.11874824725439243</v>
      </c>
      <c r="J13" s="182">
        <f>'Regions By Outlet Data'!I11</f>
        <v>107.14630675130795</v>
      </c>
      <c r="K13" s="183">
        <f>'Regions By Outlet Data'!J11</f>
        <v>-1.1028528219172529</v>
      </c>
      <c r="M13" s="444"/>
      <c r="N13" s="33" t="s">
        <v>370</v>
      </c>
      <c r="O13" s="176">
        <f>'Regions By Outlet Data'!C19</f>
        <v>41158563.669091731</v>
      </c>
      <c r="P13" s="177">
        <f>'Regions By Outlet Data'!D19</f>
        <v>3135849.3296909481</v>
      </c>
      <c r="Q13" s="178">
        <f>'Regions By Outlet Data'!E19</f>
        <v>8.2473052862547622E-2</v>
      </c>
      <c r="R13" s="179">
        <f>'Regions By Outlet Data'!F19</f>
        <v>118874377.70304361</v>
      </c>
      <c r="S13" s="180">
        <f>'Regions By Outlet Data'!G19</f>
        <v>12503994.00954318</v>
      </c>
      <c r="T13" s="181">
        <f>'Regions By Outlet Data'!H19</f>
        <v>0.11755146099287046</v>
      </c>
      <c r="U13" s="182">
        <f>'Regions By Outlet Data'!I19</f>
        <v>107.19806447832731</v>
      </c>
      <c r="V13" s="183">
        <f>'Regions By Outlet Data'!J19</f>
        <v>-1.1014475212591464</v>
      </c>
    </row>
    <row r="14" spans="2:22">
      <c r="B14" s="437" t="str">
        <f>'HOME PAGE'!H6</f>
        <v>LATEST 52 WEEKS ENDING 06-15-2025</v>
      </c>
      <c r="C14" s="34" t="s">
        <v>354</v>
      </c>
      <c r="D14" s="8">
        <f>'Regions By Outlet Data'!C44</f>
        <v>466335983.6347385</v>
      </c>
      <c r="E14" s="5">
        <f>'Regions By Outlet Data'!D44</f>
        <v>39254196.611617267</v>
      </c>
      <c r="F14" s="7">
        <f>'Regions By Outlet Data'!E44</f>
        <v>9.1912598018355982E-2</v>
      </c>
      <c r="G14" s="10">
        <f>'Regions By Outlet Data'!F44</f>
        <v>1351862476.3380282</v>
      </c>
      <c r="H14" s="6">
        <f>'Regions By Outlet Data'!G44</f>
        <v>139930279.4722085</v>
      </c>
      <c r="I14" s="12">
        <f>'Regions By Outlet Data'!H44</f>
        <v>0.11546048519387675</v>
      </c>
      <c r="J14" s="36">
        <f>'Regions By Outlet Data'!I44</f>
        <v>93.031721218366542</v>
      </c>
      <c r="K14" s="26">
        <f>'Regions By Outlet Data'!J44</f>
        <v>-0.39209274133443728</v>
      </c>
      <c r="M14" s="442" t="str">
        <f>'HOME PAGE'!H6</f>
        <v>LATEST 52 WEEKS ENDING 06-15-2025</v>
      </c>
      <c r="N14" s="34" t="s">
        <v>363</v>
      </c>
      <c r="O14" s="8">
        <f>'Regions By Outlet Data'!C52</f>
        <v>464943026.04901493</v>
      </c>
      <c r="P14" s="5">
        <f>'Regions By Outlet Data'!D52</f>
        <v>39077978.866550803</v>
      </c>
      <c r="Q14" s="7">
        <f>'Regions By Outlet Data'!E52</f>
        <v>9.176141391525762E-2</v>
      </c>
      <c r="R14" s="10">
        <f>'Regions By Outlet Data'!F52</f>
        <v>1342948933.3563011</v>
      </c>
      <c r="S14" s="6">
        <f>'Regions By Outlet Data'!G52</f>
        <v>138604744.87467337</v>
      </c>
      <c r="T14" s="12">
        <f>'Regions By Outlet Data'!H52</f>
        <v>0.11508731988769652</v>
      </c>
      <c r="U14" s="36">
        <f>'Regions By Outlet Data'!I52</f>
        <v>92.995608153314151</v>
      </c>
      <c r="V14" s="26">
        <f>'Regions By Outlet Data'!J52</f>
        <v>-0.41470311423879025</v>
      </c>
    </row>
    <row r="15" spans="2:22">
      <c r="B15" s="438"/>
      <c r="C15" s="32" t="s">
        <v>355</v>
      </c>
      <c r="D15" s="9">
        <f>'Regions By Outlet Data'!C45</f>
        <v>606143016.06963694</v>
      </c>
      <c r="E15" s="2">
        <f>'Regions By Outlet Data'!D45</f>
        <v>58312770.351512432</v>
      </c>
      <c r="F15" s="4">
        <f>'Regions By Outlet Data'!E45</f>
        <v>0.10644313782834865</v>
      </c>
      <c r="G15" s="11">
        <f>'Regions By Outlet Data'!F45</f>
        <v>1661568608.3216271</v>
      </c>
      <c r="H15" s="3">
        <f>'Regions By Outlet Data'!G45</f>
        <v>199097205.65092349</v>
      </c>
      <c r="I15" s="13">
        <f>'Regions By Outlet Data'!H45</f>
        <v>0.13613750346662545</v>
      </c>
      <c r="J15" s="37">
        <f>'Regions By Outlet Data'!I45</f>
        <v>100.6383357494129</v>
      </c>
      <c r="K15" s="27">
        <f>'Regions By Outlet Data'!J45</f>
        <v>0.90306744723611132</v>
      </c>
      <c r="M15" s="443"/>
      <c r="N15" s="32" t="s">
        <v>364</v>
      </c>
      <c r="O15" s="9">
        <f>'Regions By Outlet Data'!C53</f>
        <v>605315998.73703408</v>
      </c>
      <c r="P15" s="2">
        <f>'Regions By Outlet Data'!D53</f>
        <v>58220603.456042886</v>
      </c>
      <c r="Q15" s="4">
        <f>'Regions By Outlet Data'!E53</f>
        <v>0.10641764481702586</v>
      </c>
      <c r="R15" s="11">
        <f>'Regions By Outlet Data'!F53</f>
        <v>1656611215.972445</v>
      </c>
      <c r="S15" s="3">
        <f>'Regions By Outlet Data'!G53</f>
        <v>198473261.28001285</v>
      </c>
      <c r="T15" s="13">
        <f>'Regions By Outlet Data'!H53</f>
        <v>0.13611418634382724</v>
      </c>
      <c r="U15" s="37">
        <f>'Regions By Outlet Data'!I53</f>
        <v>100.76299465918295</v>
      </c>
      <c r="V15" s="27">
        <f>'Regions By Outlet Data'!J53</f>
        <v>0.89137469440737505</v>
      </c>
    </row>
    <row r="16" spans="2:22">
      <c r="B16" s="438"/>
      <c r="C16" s="32" t="s">
        <v>356</v>
      </c>
      <c r="D16" s="9">
        <f>'Regions By Outlet Data'!C46</f>
        <v>512648796.14386916</v>
      </c>
      <c r="E16" s="2">
        <f>'Regions By Outlet Data'!D46</f>
        <v>48728351.004140019</v>
      </c>
      <c r="F16" s="4">
        <f>'Regions By Outlet Data'!E46</f>
        <v>0.10503600674349117</v>
      </c>
      <c r="G16" s="11">
        <f>'Regions By Outlet Data'!F46</f>
        <v>1466288104.5542054</v>
      </c>
      <c r="H16" s="3">
        <f>'Regions By Outlet Data'!G46</f>
        <v>178028760.11431861</v>
      </c>
      <c r="I16" s="13">
        <f>'Regions By Outlet Data'!H46</f>
        <v>0.13819326122701053</v>
      </c>
      <c r="J16" s="37">
        <f>'Regions By Outlet Data'!I46</f>
        <v>99.055983827929381</v>
      </c>
      <c r="K16" s="27">
        <f>'Regions By Outlet Data'!J46</f>
        <v>0.76386430866264732</v>
      </c>
      <c r="M16" s="443"/>
      <c r="N16" s="32" t="s">
        <v>365</v>
      </c>
      <c r="O16" s="9">
        <f>'Regions By Outlet Data'!C54</f>
        <v>511487099.13126034</v>
      </c>
      <c r="P16" s="2">
        <f>'Regions By Outlet Data'!D54</f>
        <v>48703272.157717824</v>
      </c>
      <c r="Q16" s="4">
        <f>'Regions By Outlet Data'!E54</f>
        <v>0.10523978868540322</v>
      </c>
      <c r="R16" s="11">
        <f>'Regions By Outlet Data'!F54</f>
        <v>1458997866.057332</v>
      </c>
      <c r="S16" s="3">
        <f>'Regions By Outlet Data'!G54</f>
        <v>177367932.42151117</v>
      </c>
      <c r="T16" s="13">
        <f>'Regions By Outlet Data'!H54</f>
        <v>0.13839247021824852</v>
      </c>
      <c r="U16" s="37">
        <f>'Regions By Outlet Data'!I54</f>
        <v>99.089133598776485</v>
      </c>
      <c r="V16" s="27">
        <f>'Regions By Outlet Data'!J54</f>
        <v>0.77190198260402099</v>
      </c>
    </row>
    <row r="17" spans="2:22">
      <c r="B17" s="438"/>
      <c r="C17" s="32" t="s">
        <v>357</v>
      </c>
      <c r="D17" s="9">
        <f>'Regions By Outlet Data'!C47</f>
        <v>812783525.27053487</v>
      </c>
      <c r="E17" s="2">
        <f>'Regions By Outlet Data'!D47</f>
        <v>58761671.084288836</v>
      </c>
      <c r="F17" s="4">
        <f>'Regions By Outlet Data'!E47</f>
        <v>7.7930991997182217E-2</v>
      </c>
      <c r="G17" s="11">
        <f>'Regions By Outlet Data'!F47</f>
        <v>2491021974.2792282</v>
      </c>
      <c r="H17" s="3">
        <f>'Regions By Outlet Data'!G47</f>
        <v>234366712.8065877</v>
      </c>
      <c r="I17" s="13">
        <f>'Regions By Outlet Data'!H47</f>
        <v>0.10385578905554474</v>
      </c>
      <c r="J17" s="37">
        <f>'Regions By Outlet Data'!I47</f>
        <v>111.04093668824619</v>
      </c>
      <c r="K17" s="27">
        <f>'Regions By Outlet Data'!J47</f>
        <v>-1.9143524665290244</v>
      </c>
      <c r="M17" s="443"/>
      <c r="N17" s="32" t="s">
        <v>366</v>
      </c>
      <c r="O17" s="9">
        <f>'Regions By Outlet Data'!C55</f>
        <v>809132543.06969416</v>
      </c>
      <c r="P17" s="2">
        <f>'Regions By Outlet Data'!D55</f>
        <v>58864909.905138612</v>
      </c>
      <c r="Q17" s="4">
        <f>'Regions By Outlet Data'!E55</f>
        <v>7.8458549060489491E-2</v>
      </c>
      <c r="R17" s="11">
        <f>'Regions By Outlet Data'!F55</f>
        <v>2467909230.2840419</v>
      </c>
      <c r="S17" s="3">
        <f>'Regions By Outlet Data'!G55</f>
        <v>234146986.20425081</v>
      </c>
      <c r="T17" s="13">
        <f>'Regions By Outlet Data'!H55</f>
        <v>0.10482180313720396</v>
      </c>
      <c r="U17" s="37">
        <f>'Regions By Outlet Data'!I55</f>
        <v>110.83028911797419</v>
      </c>
      <c r="V17" s="27">
        <f>'Regions By Outlet Data'!J55</f>
        <v>-1.8674309241892786</v>
      </c>
    </row>
    <row r="18" spans="2:22">
      <c r="B18" s="438"/>
      <c r="C18" s="32" t="s">
        <v>358</v>
      </c>
      <c r="D18" s="9">
        <f>'Regions By Outlet Data'!C48</f>
        <v>293253127.70442402</v>
      </c>
      <c r="E18" s="2">
        <f>'Regions By Outlet Data'!D48</f>
        <v>26762752.674691379</v>
      </c>
      <c r="F18" s="4">
        <f>'Regions By Outlet Data'!E48</f>
        <v>0.1004267139918484</v>
      </c>
      <c r="G18" s="11">
        <f>'Regions By Outlet Data'!F48</f>
        <v>791673441.05324113</v>
      </c>
      <c r="H18" s="3">
        <f>'Regions By Outlet Data'!G48</f>
        <v>91716694.089765429</v>
      </c>
      <c r="I18" s="13">
        <f>'Regions By Outlet Data'!H48</f>
        <v>0.1310319451703939</v>
      </c>
      <c r="J18" s="37">
        <f>'Regions By Outlet Data'!I48</f>
        <v>105.94008703464777</v>
      </c>
      <c r="K18" s="27">
        <f>'Regions By Outlet Data'!J48</f>
        <v>0.37662755205019494</v>
      </c>
      <c r="M18" s="443"/>
      <c r="N18" s="32" t="s">
        <v>367</v>
      </c>
      <c r="O18" s="9">
        <f>'Regions By Outlet Data'!C56</f>
        <v>292674683.96390879</v>
      </c>
      <c r="P18" s="2">
        <f>'Regions By Outlet Data'!D56</f>
        <v>26739223.913189203</v>
      </c>
      <c r="Q18" s="4">
        <f>'Regions By Outlet Data'!E56</f>
        <v>0.1005477942207836</v>
      </c>
      <c r="R18" s="11">
        <f>'Regions By Outlet Data'!F56</f>
        <v>788241130.57510531</v>
      </c>
      <c r="S18" s="3">
        <f>'Regions By Outlet Data'!G56</f>
        <v>91469901.381282091</v>
      </c>
      <c r="T18" s="13">
        <f>'Regions By Outlet Data'!H56</f>
        <v>0.13127680585651391</v>
      </c>
      <c r="U18" s="37">
        <f>'Regions By Outlet Data'!I56</f>
        <v>106.00672159669038</v>
      </c>
      <c r="V18" s="27">
        <f>'Regions By Outlet Data'!J56</f>
        <v>0.57494728791088789</v>
      </c>
    </row>
    <row r="19" spans="2:22">
      <c r="B19" s="438"/>
      <c r="C19" s="32" t="s">
        <v>359</v>
      </c>
      <c r="D19" s="9">
        <f>'Regions By Outlet Data'!C49</f>
        <v>427510424.54353851</v>
      </c>
      <c r="E19" s="2">
        <f>'Regions By Outlet Data'!D49</f>
        <v>43400028.231997728</v>
      </c>
      <c r="F19" s="4">
        <f>'Regions By Outlet Data'!E49</f>
        <v>0.11298842376762233</v>
      </c>
      <c r="G19" s="11">
        <f>'Regions By Outlet Data'!F49</f>
        <v>1185088593.1286607</v>
      </c>
      <c r="H19" s="3">
        <f>'Regions By Outlet Data'!G49</f>
        <v>149687185.23262024</v>
      </c>
      <c r="I19" s="13">
        <f>'Regions By Outlet Data'!H49</f>
        <v>0.14456923091961799</v>
      </c>
      <c r="J19" s="37">
        <f>'Regions By Outlet Data'!I49</f>
        <v>80.467331575686103</v>
      </c>
      <c r="K19" s="27">
        <f>'Regions By Outlet Data'!J49</f>
        <v>1.1910327329520669</v>
      </c>
      <c r="M19" s="443"/>
      <c r="N19" s="32" t="s">
        <v>368</v>
      </c>
      <c r="O19" s="9">
        <f>'Regions By Outlet Data'!C57</f>
        <v>426840694.04909265</v>
      </c>
      <c r="P19" s="2">
        <f>'Regions By Outlet Data'!D57</f>
        <v>43331978.402703166</v>
      </c>
      <c r="Q19" s="4">
        <f>'Regions By Outlet Data'!E57</f>
        <v>0.11298824937959689</v>
      </c>
      <c r="R19" s="11">
        <f>'Regions By Outlet Data'!F57</f>
        <v>1180943555.591929</v>
      </c>
      <c r="S19" s="3">
        <f>'Regions By Outlet Data'!G57</f>
        <v>149159023.28947735</v>
      </c>
      <c r="T19" s="13">
        <f>'Regions By Outlet Data'!H57</f>
        <v>0.14456412033685509</v>
      </c>
      <c r="U19" s="37">
        <f>'Regions By Outlet Data'!I57</f>
        <v>80.550692942779207</v>
      </c>
      <c r="V19" s="27">
        <f>'Regions By Outlet Data'!J57</f>
        <v>1.1839015852240777</v>
      </c>
    </row>
    <row r="20" spans="2:22">
      <c r="B20" s="438"/>
      <c r="C20" s="32" t="s">
        <v>360</v>
      </c>
      <c r="D20" s="9">
        <f>'Regions By Outlet Data'!C50</f>
        <v>598028653.63848376</v>
      </c>
      <c r="E20" s="2">
        <f>'Regions By Outlet Data'!D50</f>
        <v>52035064.543723226</v>
      </c>
      <c r="F20" s="4">
        <f>'Regions By Outlet Data'!E50</f>
        <v>9.5303435027498495E-2</v>
      </c>
      <c r="G20" s="11">
        <f>'Regions By Outlet Data'!F50</f>
        <v>1653880278.0176542</v>
      </c>
      <c r="H20" s="3">
        <f>'Regions By Outlet Data'!G50</f>
        <v>191297066.84183264</v>
      </c>
      <c r="I20" s="13">
        <f>'Regions By Outlet Data'!H50</f>
        <v>0.13079397150199903</v>
      </c>
      <c r="J20" s="37">
        <f>'Regions By Outlet Data'!I50</f>
        <v>101.16137002808614</v>
      </c>
      <c r="K20" s="27">
        <f>'Regions By Outlet Data'!J50</f>
        <v>-0.1118610980110617</v>
      </c>
      <c r="M20" s="443"/>
      <c r="N20" s="32" t="s">
        <v>369</v>
      </c>
      <c r="O20" s="9">
        <f>'Regions By Outlet Data'!C58</f>
        <v>596403034.45043612</v>
      </c>
      <c r="P20" s="2">
        <f>'Regions By Outlet Data'!D58</f>
        <v>51827937.039614081</v>
      </c>
      <c r="Q20" s="4">
        <f>'Regions By Outlet Data'!E58</f>
        <v>9.5171331348108998E-2</v>
      </c>
      <c r="R20" s="11">
        <f>'Regions By Outlet Data'!F58</f>
        <v>1644306489.37658</v>
      </c>
      <c r="S20" s="3">
        <f>'Regions By Outlet Data'!G58</f>
        <v>189601081.91437316</v>
      </c>
      <c r="T20" s="13">
        <f>'Regions By Outlet Data'!H58</f>
        <v>0.13033641102987306</v>
      </c>
      <c r="U20" s="37">
        <f>'Regions By Outlet Data'!I58</f>
        <v>101.14935707553904</v>
      </c>
      <c r="V20" s="27">
        <f>'Regions By Outlet Data'!J58</f>
        <v>-0.13472148456341415</v>
      </c>
    </row>
    <row r="21" spans="2:22" ht="15" thickBot="1">
      <c r="B21" s="439"/>
      <c r="C21" s="33" t="s">
        <v>361</v>
      </c>
      <c r="D21" s="176">
        <f>'Regions By Outlet Data'!C51</f>
        <v>513927117.11950302</v>
      </c>
      <c r="E21" s="177">
        <f>'Regions By Outlet Data'!D51</f>
        <v>45122857.723451197</v>
      </c>
      <c r="F21" s="178">
        <f>'Regions By Outlet Data'!E51</f>
        <v>9.6250955103483457E-2</v>
      </c>
      <c r="G21" s="179">
        <f>'Regions By Outlet Data'!F51</f>
        <v>1450906052.9105887</v>
      </c>
      <c r="H21" s="180">
        <f>'Regions By Outlet Data'!G51</f>
        <v>156123423.12590718</v>
      </c>
      <c r="I21" s="181">
        <f>'Regions By Outlet Data'!H51</f>
        <v>0.12057886747512982</v>
      </c>
      <c r="J21" s="182">
        <f>'Regions By Outlet Data'!I51</f>
        <v>107.44712179156315</v>
      </c>
      <c r="K21" s="183">
        <f>'Regions By Outlet Data'!J51</f>
        <v>-2.5839470097864137E-2</v>
      </c>
      <c r="M21" s="444"/>
      <c r="N21" s="33" t="s">
        <v>370</v>
      </c>
      <c r="O21" s="176">
        <f>'Regions By Outlet Data'!C59</f>
        <v>512834539.17569834</v>
      </c>
      <c r="P21" s="177">
        <f>'Regions By Outlet Data'!D59</f>
        <v>45048648.451784313</v>
      </c>
      <c r="Q21" s="178">
        <f>'Regions By Outlet Data'!E59</f>
        <v>9.6301853786291094E-2</v>
      </c>
      <c r="R21" s="179">
        <f>'Regions By Outlet Data'!F59</f>
        <v>1444057378.388186</v>
      </c>
      <c r="S21" s="180">
        <f>'Regions By Outlet Data'!G59</f>
        <v>155336688.84599352</v>
      </c>
      <c r="T21" s="181">
        <f>'Regions By Outlet Data'!H59</f>
        <v>0.12053557462569768</v>
      </c>
      <c r="U21" s="182">
        <f>'Regions By Outlet Data'!I59</f>
        <v>107.4981753642833</v>
      </c>
      <c r="V21" s="183">
        <f>'Regions By Outlet Data'!J59</f>
        <v>-3.217618602793948E-2</v>
      </c>
    </row>
    <row r="22" spans="2:22">
      <c r="B22" s="437" t="str">
        <f>'HOME PAGE'!H7</f>
        <v>YTD Ending 06-15-2025</v>
      </c>
      <c r="C22" s="31" t="s">
        <v>354</v>
      </c>
      <c r="D22" s="8">
        <f>'Regions By Outlet Data'!C84</f>
        <v>226447418.55767703</v>
      </c>
      <c r="E22" s="5">
        <f>'Regions By Outlet Data'!D84</f>
        <v>20950488.780458212</v>
      </c>
      <c r="F22" s="7">
        <f>'Regions By Outlet Data'!E84</f>
        <v>0.10195037367794661</v>
      </c>
      <c r="G22" s="10">
        <f>'Regions By Outlet Data'!F84</f>
        <v>663599858.70814252</v>
      </c>
      <c r="H22" s="6">
        <f>'Regions By Outlet Data'!G84</f>
        <v>81630593.940370321</v>
      </c>
      <c r="I22" s="12">
        <f>'Regions By Outlet Data'!H84</f>
        <v>0.14026615988551222</v>
      </c>
      <c r="J22" s="36">
        <f>'Regions By Outlet Data'!I84</f>
        <v>91.919583593482457</v>
      </c>
      <c r="K22" s="26">
        <f>'Regions By Outlet Data'!J84</f>
        <v>-0.17513224965838958</v>
      </c>
      <c r="M22" s="442" t="str">
        <f>'HOME PAGE'!H7</f>
        <v>YTD Ending 06-15-2025</v>
      </c>
      <c r="N22" s="31" t="s">
        <v>363</v>
      </c>
      <c r="O22" s="8">
        <f>'Regions By Outlet Data'!C92</f>
        <v>225782601.58210981</v>
      </c>
      <c r="P22" s="5">
        <f>'Regions By Outlet Data'!D92</f>
        <v>20833539.117985278</v>
      </c>
      <c r="Q22" s="7">
        <f>'Regions By Outlet Data'!E92</f>
        <v>0.10165227821733559</v>
      </c>
      <c r="R22" s="10">
        <f>'Regions By Outlet Data'!F92</f>
        <v>659256710.45433724</v>
      </c>
      <c r="S22" s="6">
        <f>'Regions By Outlet Data'!G92</f>
        <v>80769144.892243028</v>
      </c>
      <c r="T22" s="12">
        <f>'Regions By Outlet Data'!H92</f>
        <v>0.13962122904709756</v>
      </c>
      <c r="U22" s="36">
        <f>'Regions By Outlet Data'!I92</f>
        <v>91.881469515105181</v>
      </c>
      <c r="V22" s="26">
        <f>'Regions By Outlet Data'!J92</f>
        <v>-0.19602288992378192</v>
      </c>
    </row>
    <row r="23" spans="2:22">
      <c r="B23" s="438"/>
      <c r="C23" s="32" t="s">
        <v>355</v>
      </c>
      <c r="D23" s="9">
        <f>'Regions By Outlet Data'!C85</f>
        <v>300687615.97068024</v>
      </c>
      <c r="E23" s="2">
        <f>'Regions By Outlet Data'!D85</f>
        <v>31675202.812175691</v>
      </c>
      <c r="F23" s="4">
        <f>'Regions By Outlet Data'!E85</f>
        <v>0.11774624984874722</v>
      </c>
      <c r="G23" s="11">
        <f>'Regions By Outlet Data'!F85</f>
        <v>831478187.60375535</v>
      </c>
      <c r="H23" s="3">
        <f>'Regions By Outlet Data'!G85</f>
        <v>112814655.11126602</v>
      </c>
      <c r="I23" s="13">
        <f>'Regions By Outlet Data'!H85</f>
        <v>0.15697840506808383</v>
      </c>
      <c r="J23" s="37">
        <f>'Regions By Outlet Data'!I85</f>
        <v>101.58098701465018</v>
      </c>
      <c r="K23" s="27">
        <f>'Regions By Outlet Data'!J85</f>
        <v>1.2447273521247979</v>
      </c>
      <c r="M23" s="443"/>
      <c r="N23" s="32" t="s">
        <v>364</v>
      </c>
      <c r="O23" s="9">
        <f>'Regions By Outlet Data'!C93</f>
        <v>300276102.68905383</v>
      </c>
      <c r="P23" s="2">
        <f>'Regions By Outlet Data'!D93</f>
        <v>31603210.291784823</v>
      </c>
      <c r="Q23" s="4">
        <f>'Regions By Outlet Data'!E93</f>
        <v>0.11762708924521952</v>
      </c>
      <c r="R23" s="11">
        <f>'Regions By Outlet Data'!F93</f>
        <v>828958852.9460206</v>
      </c>
      <c r="S23" s="3">
        <f>'Regions By Outlet Data'!G93</f>
        <v>112257176.33433437</v>
      </c>
      <c r="T23" s="13">
        <f>'Regions By Outlet Data'!H93</f>
        <v>0.15663026890776491</v>
      </c>
      <c r="U23" s="37">
        <f>'Regions By Outlet Data'!I93</f>
        <v>101.69847547506569</v>
      </c>
      <c r="V23" s="27">
        <f>'Regions By Outlet Data'!J93</f>
        <v>1.2397623175374832</v>
      </c>
    </row>
    <row r="24" spans="2:22">
      <c r="B24" s="438"/>
      <c r="C24" s="32" t="s">
        <v>356</v>
      </c>
      <c r="D24" s="9">
        <f>'Regions By Outlet Data'!C86</f>
        <v>252839452.85201067</v>
      </c>
      <c r="E24" s="2">
        <f>'Regions By Outlet Data'!D86</f>
        <v>25257706.319756299</v>
      </c>
      <c r="F24" s="4">
        <f>'Regions By Outlet Data'!E86</f>
        <v>0.11098300590718339</v>
      </c>
      <c r="G24" s="11">
        <f>'Regions By Outlet Data'!F86</f>
        <v>729130085.33931768</v>
      </c>
      <c r="H24" s="3">
        <f>'Regions By Outlet Data'!G86</f>
        <v>97399321.90472436</v>
      </c>
      <c r="I24" s="13">
        <f>'Regions By Outlet Data'!H86</f>
        <v>0.15417853228356934</v>
      </c>
      <c r="J24" s="37">
        <f>'Regions By Outlet Data'!I86</f>
        <v>99.406357790910832</v>
      </c>
      <c r="K24" s="27">
        <f>'Regions By Outlet Data'!J86</f>
        <v>0.62034737149306807</v>
      </c>
      <c r="M24" s="443"/>
      <c r="N24" s="32" t="s">
        <v>365</v>
      </c>
      <c r="O24" s="9">
        <f>'Regions By Outlet Data'!C94</f>
        <v>252275120.8073099</v>
      </c>
      <c r="P24" s="2">
        <f>'Regions By Outlet Data'!D94</f>
        <v>25208957.94415617</v>
      </c>
      <c r="Q24" s="4">
        <f>'Regions By Outlet Data'!E94</f>
        <v>0.11102031947996094</v>
      </c>
      <c r="R24" s="11">
        <f>'Regions By Outlet Data'!F94</f>
        <v>725470095.70763624</v>
      </c>
      <c r="S24" s="3">
        <f>'Regions By Outlet Data'!G94</f>
        <v>96780742.693280101</v>
      </c>
      <c r="T24" s="13">
        <f>'Regions By Outlet Data'!H94</f>
        <v>0.15394048305295557</v>
      </c>
      <c r="U24" s="37">
        <f>'Regions By Outlet Data'!I94</f>
        <v>99.43528623309227</v>
      </c>
      <c r="V24" s="27">
        <f>'Regions By Outlet Data'!J94</f>
        <v>0.62808127783097234</v>
      </c>
    </row>
    <row r="25" spans="2:22">
      <c r="B25" s="438"/>
      <c r="C25" s="32" t="s">
        <v>357</v>
      </c>
      <c r="D25" s="9">
        <f>'Regions By Outlet Data'!C87</f>
        <v>397112768.42874396</v>
      </c>
      <c r="E25" s="2">
        <f>'Regions By Outlet Data'!D87</f>
        <v>29823937.629777014</v>
      </c>
      <c r="F25" s="4">
        <f>'Regions By Outlet Data'!E87</f>
        <v>8.1200230251763206E-2</v>
      </c>
      <c r="G25" s="11">
        <f>'Regions By Outlet Data'!F87</f>
        <v>1224850111.9248836</v>
      </c>
      <c r="H25" s="3">
        <f>'Regions By Outlet Data'!G87</f>
        <v>128813658.51413417</v>
      </c>
      <c r="I25" s="13">
        <f>'Regions By Outlet Data'!H87</f>
        <v>0.11752680133336779</v>
      </c>
      <c r="J25" s="37">
        <f>'Regions By Outlet Data'!I87</f>
        <v>110.39022581229487</v>
      </c>
      <c r="K25" s="27">
        <f>'Regions By Outlet Data'!J87</f>
        <v>-2.3329439704011321</v>
      </c>
      <c r="M25" s="443"/>
      <c r="N25" s="32" t="s">
        <v>366</v>
      </c>
      <c r="O25" s="9">
        <f>'Regions By Outlet Data'!C95</f>
        <v>395436603.61252177</v>
      </c>
      <c r="P25" s="2">
        <f>'Regions By Outlet Data'!D95</f>
        <v>29778394.548201859</v>
      </c>
      <c r="Q25" s="4">
        <f>'Regions By Outlet Data'!E95</f>
        <v>8.1437784822065318E-2</v>
      </c>
      <c r="R25" s="11">
        <f>'Regions By Outlet Data'!F95</f>
        <v>1214117659.7238936</v>
      </c>
      <c r="S25" s="3">
        <f>'Regions By Outlet Data'!G95</f>
        <v>128120786.93197012</v>
      </c>
      <c r="T25" s="13">
        <f>'Regions By Outlet Data'!H95</f>
        <v>0.11797528164385239</v>
      </c>
      <c r="U25" s="37">
        <f>'Regions By Outlet Data'!I95</f>
        <v>110.20224029981107</v>
      </c>
      <c r="V25" s="27">
        <f>'Regions By Outlet Data'!J95</f>
        <v>-2.2994303264537308</v>
      </c>
    </row>
    <row r="26" spans="2:22">
      <c r="B26" s="438"/>
      <c r="C26" s="32" t="s">
        <v>358</v>
      </c>
      <c r="D26" s="9">
        <f>'Regions By Outlet Data'!C88</f>
        <v>145024234.15187323</v>
      </c>
      <c r="E26" s="2">
        <f>'Regions By Outlet Data'!D88</f>
        <v>14649199.270776734</v>
      </c>
      <c r="F26" s="4">
        <f>'Regions By Outlet Data'!E88</f>
        <v>0.11236199694317987</v>
      </c>
      <c r="G26" s="11">
        <f>'Regions By Outlet Data'!F88</f>
        <v>394713622.37006897</v>
      </c>
      <c r="H26" s="3">
        <f>'Regions By Outlet Data'!G88</f>
        <v>52626605.633962929</v>
      </c>
      <c r="I26" s="13">
        <f>'Regions By Outlet Data'!H88</f>
        <v>0.15383982162222873</v>
      </c>
      <c r="J26" s="37">
        <f>'Regions By Outlet Data'!I88</f>
        <v>106.60235506885493</v>
      </c>
      <c r="K26" s="27">
        <f>'Regions By Outlet Data'!J88</f>
        <v>0.79658396752029148</v>
      </c>
      <c r="M26" s="443"/>
      <c r="N26" s="32" t="s">
        <v>367</v>
      </c>
      <c r="O26" s="9">
        <f>'Regions By Outlet Data'!C96</f>
        <v>144741689.65185302</v>
      </c>
      <c r="P26" s="2">
        <f>'Regions By Outlet Data'!D96</f>
        <v>14613936.946503788</v>
      </c>
      <c r="Q26" s="4">
        <f>'Regions By Outlet Data'!E96</f>
        <v>0.11230453644730502</v>
      </c>
      <c r="R26" s="11">
        <f>'Regions By Outlet Data'!F96</f>
        <v>393011135.77560854</v>
      </c>
      <c r="S26" s="3">
        <f>'Regions By Outlet Data'!G96</f>
        <v>52375077.879850388</v>
      </c>
      <c r="T26" s="13">
        <f>'Regions By Outlet Data'!H96</f>
        <v>0.15375670503995284</v>
      </c>
      <c r="U26" s="37">
        <f>'Regions By Outlet Data'!I96</f>
        <v>106.66369940163345</v>
      </c>
      <c r="V26" s="27">
        <f>'Regions By Outlet Data'!J96</f>
        <v>0.99413440370655337</v>
      </c>
    </row>
    <row r="27" spans="2:22">
      <c r="B27" s="438"/>
      <c r="C27" s="32" t="s">
        <v>359</v>
      </c>
      <c r="D27" s="9">
        <f>'Regions By Outlet Data'!C89</f>
        <v>209884006.96222517</v>
      </c>
      <c r="E27" s="2">
        <f>'Regions By Outlet Data'!D89</f>
        <v>23559066.718386859</v>
      </c>
      <c r="F27" s="4">
        <f>'Regions By Outlet Data'!E89</f>
        <v>0.12644075821280693</v>
      </c>
      <c r="G27" s="11">
        <f>'Regions By Outlet Data'!F89</f>
        <v>588891397.90924025</v>
      </c>
      <c r="H27" s="3">
        <f>'Regions By Outlet Data'!G89</f>
        <v>84676652.959981382</v>
      </c>
      <c r="I27" s="13">
        <f>'Regions By Outlet Data'!H89</f>
        <v>0.1679376769683773</v>
      </c>
      <c r="J27" s="37">
        <f>'Regions By Outlet Data'!I89</f>
        <v>80.38236565391162</v>
      </c>
      <c r="K27" s="27">
        <f>'Regions By Outlet Data'!J89</f>
        <v>1.5978031768794665</v>
      </c>
      <c r="M27" s="443"/>
      <c r="N27" s="32" t="s">
        <v>368</v>
      </c>
      <c r="O27" s="9">
        <f>'Regions By Outlet Data'!C97</f>
        <v>209557113.26094109</v>
      </c>
      <c r="P27" s="2">
        <f>'Regions By Outlet Data'!D97</f>
        <v>23508339.765538245</v>
      </c>
      <c r="Q27" s="4">
        <f>'Regions By Outlet Data'!E97</f>
        <v>0.12635579006447534</v>
      </c>
      <c r="R27" s="11">
        <f>'Regions By Outlet Data'!F97</f>
        <v>586844145.95736027</v>
      </c>
      <c r="S27" s="3">
        <f>'Regions By Outlet Data'!G97</f>
        <v>84298064.279161274</v>
      </c>
      <c r="T27" s="13">
        <f>'Regions By Outlet Data'!H97</f>
        <v>0.16774195910085873</v>
      </c>
      <c r="U27" s="37">
        <f>'Regions By Outlet Data'!I97</f>
        <v>80.460111345334511</v>
      </c>
      <c r="V27" s="27">
        <f>'Regions By Outlet Data'!J97</f>
        <v>1.5967795346703895</v>
      </c>
    </row>
    <row r="28" spans="2:22">
      <c r="B28" s="438"/>
      <c r="C28" s="32" t="s">
        <v>360</v>
      </c>
      <c r="D28" s="9">
        <f>'Regions By Outlet Data'!C90</f>
        <v>295920278.52014786</v>
      </c>
      <c r="E28" s="2">
        <f>'Regions By Outlet Data'!D90</f>
        <v>26746761.715275407</v>
      </c>
      <c r="F28" s="4">
        <f>'Regions By Outlet Data'!E90</f>
        <v>9.9366245360105382E-2</v>
      </c>
      <c r="G28" s="11">
        <f>'Regions By Outlet Data'!F90</f>
        <v>825201224.08980656</v>
      </c>
      <c r="H28" s="3">
        <f>'Regions By Outlet Data'!G90</f>
        <v>104793934.64124846</v>
      </c>
      <c r="I28" s="13">
        <f>'Regions By Outlet Data'!H90</f>
        <v>0.1454648449232987</v>
      </c>
      <c r="J28" s="37">
        <f>'Regions By Outlet Data'!I90</f>
        <v>101.85350587555826</v>
      </c>
      <c r="K28" s="27">
        <f>'Regions By Outlet Data'!J90</f>
        <v>-0.43392823093850552</v>
      </c>
      <c r="M28" s="443"/>
      <c r="N28" s="32" t="s">
        <v>369</v>
      </c>
      <c r="O28" s="9">
        <f>'Regions By Outlet Data'!C98</f>
        <v>295131919.03056401</v>
      </c>
      <c r="P28" s="2">
        <f>'Regions By Outlet Data'!D98</f>
        <v>26606837.371199846</v>
      </c>
      <c r="Q28" s="4">
        <f>'Regions By Outlet Data'!E98</f>
        <v>9.9085110436543083E-2</v>
      </c>
      <c r="R28" s="11">
        <f>'Regions By Outlet Data'!F98</f>
        <v>820354940.4682312</v>
      </c>
      <c r="S28" s="3">
        <f>'Regions By Outlet Data'!G98</f>
        <v>103650228.40394759</v>
      </c>
      <c r="T28" s="13">
        <f>'Regions By Outlet Data'!H98</f>
        <v>0.1446205482665375</v>
      </c>
      <c r="U28" s="37">
        <f>'Regions By Outlet Data'!I98</f>
        <v>101.8390226075998</v>
      </c>
      <c r="V28" s="27">
        <f>'Regions By Outlet Data'!J98</f>
        <v>-0.45564275062793058</v>
      </c>
    </row>
    <row r="29" spans="2:22" ht="15" thickBot="1">
      <c r="B29" s="439"/>
      <c r="C29" s="94" t="s">
        <v>361</v>
      </c>
      <c r="D29" s="176">
        <f>'Regions By Outlet Data'!C91</f>
        <v>251285653.05481964</v>
      </c>
      <c r="E29" s="177">
        <f>'Regions By Outlet Data'!D91</f>
        <v>23289549.541029632</v>
      </c>
      <c r="F29" s="178">
        <f>'Regions By Outlet Data'!E91</f>
        <v>0.10214889281921871</v>
      </c>
      <c r="G29" s="179">
        <f>'Regions By Outlet Data'!F91</f>
        <v>715601476.55533636</v>
      </c>
      <c r="H29" s="180">
        <f>'Regions By Outlet Data'!G91</f>
        <v>83695621.089583039</v>
      </c>
      <c r="I29" s="181">
        <f>'Regions By Outlet Data'!H91</f>
        <v>0.13244951026430074</v>
      </c>
      <c r="J29" s="182">
        <f>'Regions By Outlet Data'!I91</f>
        <v>106.89797846606359</v>
      </c>
      <c r="K29" s="183">
        <f>'Regions By Outlet Data'!J91</f>
        <v>-0.18437908083990351</v>
      </c>
      <c r="M29" s="444"/>
      <c r="N29" s="33" t="s">
        <v>370</v>
      </c>
      <c r="O29" s="176">
        <f>'Regions By Outlet Data'!C99</f>
        <v>250756000.04078555</v>
      </c>
      <c r="P29" s="177">
        <f>'Regions By Outlet Data'!D99</f>
        <v>23223947.056889802</v>
      </c>
      <c r="Q29" s="178">
        <f>'Regions By Outlet Data'!E99</f>
        <v>0.10206890305047943</v>
      </c>
      <c r="R29" s="179">
        <f>'Regions By Outlet Data'!F99</f>
        <v>712194218.70193207</v>
      </c>
      <c r="S29" s="180">
        <f>'Regions By Outlet Data'!G99</f>
        <v>83032212.600302458</v>
      </c>
      <c r="T29" s="181">
        <f>'Regions By Outlet Data'!H99</f>
        <v>0.13197270622678084</v>
      </c>
      <c r="U29" s="182">
        <f>'Regions By Outlet Data'!I99</f>
        <v>106.94239791755329</v>
      </c>
      <c r="V29" s="183">
        <f>'Regions By Outlet Data'!J99</f>
        <v>-0.18763973058612748</v>
      </c>
    </row>
    <row r="30" spans="2:22">
      <c r="N30" s="20"/>
      <c r="Q30" s="20"/>
      <c r="T30" s="20"/>
      <c r="U30" s="20"/>
      <c r="V30" s="20"/>
    </row>
    <row r="31" spans="2:22" ht="23.4">
      <c r="B31" s="440" t="s">
        <v>129</v>
      </c>
      <c r="C31" s="440"/>
      <c r="D31" s="440"/>
      <c r="E31" s="440"/>
      <c r="F31" s="440"/>
      <c r="G31" s="440"/>
      <c r="H31" s="440"/>
      <c r="I31" s="440"/>
      <c r="J31" s="440"/>
      <c r="K31" s="440"/>
    </row>
    <row r="32" spans="2:22" ht="15" thickBot="1">
      <c r="B32" s="441" t="s">
        <v>211</v>
      </c>
      <c r="C32" s="441"/>
      <c r="D32" s="441"/>
      <c r="E32" s="441"/>
      <c r="F32" s="441"/>
      <c r="G32" s="441"/>
      <c r="H32" s="441"/>
      <c r="I32" s="441"/>
      <c r="J32" s="441"/>
      <c r="K32" s="441"/>
    </row>
    <row r="33" spans="2:11" ht="21" customHeight="1">
      <c r="B33" s="25"/>
      <c r="C33" s="431"/>
      <c r="D33" s="432" t="s">
        <v>102</v>
      </c>
      <c r="E33" s="433"/>
      <c r="F33" s="434"/>
      <c r="G33" s="435" t="s">
        <v>22</v>
      </c>
      <c r="H33" s="433"/>
      <c r="I33" s="436"/>
      <c r="J33" s="445" t="s">
        <v>27</v>
      </c>
      <c r="K33" s="446"/>
    </row>
    <row r="34" spans="2:11" ht="15" thickBot="1">
      <c r="B34" s="25"/>
      <c r="C34" s="431"/>
      <c r="D34" s="28" t="s">
        <v>19</v>
      </c>
      <c r="E34" s="29" t="s">
        <v>25</v>
      </c>
      <c r="F34" s="23" t="s">
        <v>26</v>
      </c>
      <c r="G34" s="30" t="s">
        <v>19</v>
      </c>
      <c r="H34" s="29" t="s">
        <v>25</v>
      </c>
      <c r="I34" s="35" t="s">
        <v>26</v>
      </c>
      <c r="J34" s="28" t="s">
        <v>19</v>
      </c>
      <c r="K34" s="23" t="s">
        <v>24</v>
      </c>
    </row>
    <row r="35" spans="2:11">
      <c r="B35" s="442" t="str">
        <f>'HOME PAGE'!H5</f>
        <v>4 WEEKS  ENDING 06-15-2025</v>
      </c>
      <c r="C35" s="34" t="s">
        <v>28</v>
      </c>
      <c r="D35" s="8">
        <f>'Regions By Outlet Data'!C20</f>
        <v>19196700.411842901</v>
      </c>
      <c r="E35" s="5">
        <f>'Regions By Outlet Data'!D20</f>
        <v>1077119.9843297414</v>
      </c>
      <c r="F35" s="7">
        <f>'Regions By Outlet Data'!E20</f>
        <v>5.9445084208143109E-2</v>
      </c>
      <c r="G35" s="10">
        <f>'Regions By Outlet Data'!F20</f>
        <v>65025894.773878232</v>
      </c>
      <c r="H35" s="6">
        <f>'Regions By Outlet Data'!G20</f>
        <v>6289496.0437238514</v>
      </c>
      <c r="I35" s="12">
        <f>'Regions By Outlet Data'!H20</f>
        <v>0.10708004201311237</v>
      </c>
      <c r="J35" s="36">
        <f>'Regions By Outlet Data'!I20</f>
        <v>87.145869036786721</v>
      </c>
      <c r="K35" s="26">
        <f>'Regions By Outlet Data'!J20</f>
        <v>-1.0389993873852887</v>
      </c>
    </row>
    <row r="36" spans="2:11">
      <c r="B36" s="443"/>
      <c r="C36" s="32" t="s">
        <v>29</v>
      </c>
      <c r="D36" s="9">
        <f>'Regions By Outlet Data'!C21</f>
        <v>28461550.091676291</v>
      </c>
      <c r="E36" s="2">
        <f>'Regions By Outlet Data'!D21</f>
        <v>2355156.8188684359</v>
      </c>
      <c r="F36" s="4">
        <f>'Regions By Outlet Data'!E21</f>
        <v>9.0213795305134792E-2</v>
      </c>
      <c r="G36" s="11">
        <f>'Regions By Outlet Data'!F21</f>
        <v>85517685.342569381</v>
      </c>
      <c r="H36" s="3">
        <f>'Regions By Outlet Data'!G21</f>
        <v>9709124.0857907683</v>
      </c>
      <c r="I36" s="13">
        <f>'Regions By Outlet Data'!H21</f>
        <v>0.12807424286689786</v>
      </c>
      <c r="J36" s="37">
        <f>'Regions By Outlet Data'!I21</f>
        <v>107.53132065001665</v>
      </c>
      <c r="K36" s="27">
        <f>'Regions By Outlet Data'!J21</f>
        <v>1.7889548445363062</v>
      </c>
    </row>
    <row r="37" spans="2:11">
      <c r="B37" s="443"/>
      <c r="C37" s="32" t="s">
        <v>30</v>
      </c>
      <c r="D37" s="9">
        <f>'Regions By Outlet Data'!C22</f>
        <v>23096999.006024588</v>
      </c>
      <c r="E37" s="2">
        <f>'Regions By Outlet Data'!D22</f>
        <v>2045801.3018967696</v>
      </c>
      <c r="F37" s="4">
        <f>'Regions By Outlet Data'!E22</f>
        <v>9.7182180826491368E-2</v>
      </c>
      <c r="G37" s="11">
        <f>'Regions By Outlet Data'!F22</f>
        <v>74601260.722048625</v>
      </c>
      <c r="H37" s="3">
        <f>'Regions By Outlet Data'!G22</f>
        <v>9731736.2198219448</v>
      </c>
      <c r="I37" s="13">
        <f>'Regions By Outlet Data'!H22</f>
        <v>0.15002015652955647</v>
      </c>
      <c r="J37" s="37">
        <f>'Regions By Outlet Data'!I22</f>
        <v>101.55572697359673</v>
      </c>
      <c r="K37" s="27">
        <f>'Regions By Outlet Data'!J22</f>
        <v>2.3238079875257966</v>
      </c>
    </row>
    <row r="38" spans="2:11">
      <c r="B38" s="443"/>
      <c r="C38" s="32" t="s">
        <v>31</v>
      </c>
      <c r="D38" s="9">
        <f>'Regions By Outlet Data'!C23</f>
        <v>44012356.944917269</v>
      </c>
      <c r="E38" s="2">
        <f>'Regions By Outlet Data'!D23</f>
        <v>2324113.9495768771</v>
      </c>
      <c r="F38" s="4">
        <f>'Regions By Outlet Data'!E23</f>
        <v>5.5749865731608061E-2</v>
      </c>
      <c r="G38" s="11">
        <f>'Regions By Outlet Data'!F23</f>
        <v>148582076.10645759</v>
      </c>
      <c r="H38" s="3">
        <f>'Regions By Outlet Data'!G23</f>
        <v>14023846.415191382</v>
      </c>
      <c r="I38" s="13">
        <f>'Regions By Outlet Data'!H23</f>
        <v>0.10422139505973027</v>
      </c>
      <c r="J38" s="37">
        <f>'Regions By Outlet Data'!I23</f>
        <v>136.82672774532293</v>
      </c>
      <c r="K38" s="27">
        <f>'Regions By Outlet Data'!J23</f>
        <v>-2.1159364923216515</v>
      </c>
    </row>
    <row r="39" spans="2:11">
      <c r="B39" s="443"/>
      <c r="C39" s="32" t="s">
        <v>32</v>
      </c>
      <c r="D39" s="9">
        <f>'Regions By Outlet Data'!C24</f>
        <v>9662950.36992695</v>
      </c>
      <c r="E39" s="2">
        <f>'Regions By Outlet Data'!D24</f>
        <v>455939.01133316197</v>
      </c>
      <c r="F39" s="4">
        <f>'Regions By Outlet Data'!E24</f>
        <v>4.9520848142279125E-2</v>
      </c>
      <c r="G39" s="11">
        <f>'Regions By Outlet Data'!F24</f>
        <v>29195657.178903967</v>
      </c>
      <c r="H39" s="3">
        <f>'Regions By Outlet Data'!G24</f>
        <v>2279724.7587828822</v>
      </c>
      <c r="I39" s="13">
        <f>'Regions By Outlet Data'!H24</f>
        <v>8.4697967107342981E-2</v>
      </c>
      <c r="J39" s="37">
        <f>'Regions By Outlet Data'!I24</f>
        <v>79.435660558373314</v>
      </c>
      <c r="K39" s="27">
        <f>'Regions By Outlet Data'!J24</f>
        <v>-1.7071707888344747</v>
      </c>
    </row>
    <row r="40" spans="2:11">
      <c r="B40" s="443"/>
      <c r="C40" s="32" t="s">
        <v>33</v>
      </c>
      <c r="D40" s="9">
        <f>'Regions By Outlet Data'!C25</f>
        <v>15769135.542118911</v>
      </c>
      <c r="E40" s="2">
        <f>'Regions By Outlet Data'!D25</f>
        <v>1610715.7449220084</v>
      </c>
      <c r="F40" s="4">
        <f>'Regions By Outlet Data'!E25</f>
        <v>0.11376380754304936</v>
      </c>
      <c r="G40" s="11">
        <f>'Regions By Outlet Data'!F25</f>
        <v>49717987.132718973</v>
      </c>
      <c r="H40" s="3">
        <f>'Regions By Outlet Data'!G25</f>
        <v>7093495.0650819987</v>
      </c>
      <c r="I40" s="13">
        <f>'Regions By Outlet Data'!H25</f>
        <v>0.1664182896027469</v>
      </c>
      <c r="J40" s="37">
        <f>'Regions By Outlet Data'!I25</f>
        <v>67.54121461404489</v>
      </c>
      <c r="K40" s="27">
        <f>'Regions By Outlet Data'!J25</f>
        <v>2.5280237823615437</v>
      </c>
    </row>
    <row r="41" spans="2:11">
      <c r="B41" s="443"/>
      <c r="C41" s="32" t="s">
        <v>34</v>
      </c>
      <c r="D41" s="9">
        <f>'Regions By Outlet Data'!C26</f>
        <v>24313028.687871341</v>
      </c>
      <c r="E41" s="2">
        <f>'Regions By Outlet Data'!D26</f>
        <v>961633.97293550521</v>
      </c>
      <c r="F41" s="4">
        <f>'Regions By Outlet Data'!E26</f>
        <v>4.1181008015783845E-2</v>
      </c>
      <c r="G41" s="11">
        <f>'Regions By Outlet Data'!F26</f>
        <v>75808214.733887225</v>
      </c>
      <c r="H41" s="3">
        <f>'Regions By Outlet Data'!G26</f>
        <v>8365360.674200207</v>
      </c>
      <c r="I41" s="13">
        <f>'Regions By Outlet Data'!H26</f>
        <v>0.1240362791704641</v>
      </c>
      <c r="J41" s="37">
        <f>'Regions By Outlet Data'!I26</f>
        <v>93.587934323294732</v>
      </c>
      <c r="K41" s="27">
        <f>'Regions By Outlet Data'!J26</f>
        <v>-2.7770689102107156</v>
      </c>
    </row>
    <row r="42" spans="2:11" ht="15" thickBot="1">
      <c r="B42" s="444"/>
      <c r="C42" s="33" t="s">
        <v>35</v>
      </c>
      <c r="D42" s="176">
        <f>'Regions By Outlet Data'!C27</f>
        <v>21403387.735208906</v>
      </c>
      <c r="E42" s="177">
        <f>'Regions By Outlet Data'!D27</f>
        <v>1668773.438236095</v>
      </c>
      <c r="F42" s="178">
        <f>'Regions By Outlet Data'!E27</f>
        <v>8.4560732382394532E-2</v>
      </c>
      <c r="G42" s="179">
        <f>'Regions By Outlet Data'!F27</f>
        <v>68512077.643651932</v>
      </c>
      <c r="H42" s="180">
        <f>'Regions By Outlet Data'!G27</f>
        <v>6646715.5116353184</v>
      </c>
      <c r="I42" s="181">
        <f>'Regions By Outlet Data'!H27</f>
        <v>0.10743839981816747</v>
      </c>
      <c r="J42" s="182">
        <f>'Regions By Outlet Data'!I27</f>
        <v>101.82721401342059</v>
      </c>
      <c r="K42" s="183">
        <f>'Regions By Outlet Data'!J27</f>
        <v>1.1721332452307536</v>
      </c>
    </row>
    <row r="43" spans="2:11">
      <c r="B43" s="442" t="str">
        <f>'HOME PAGE'!H6</f>
        <v>LATEST 52 WEEKS ENDING 06-15-2025</v>
      </c>
      <c r="C43" s="34" t="s">
        <v>28</v>
      </c>
      <c r="D43" s="8">
        <f>'Regions By Outlet Data'!C60</f>
        <v>241451231.14563671</v>
      </c>
      <c r="E43" s="5">
        <f>'Regions By Outlet Data'!D60</f>
        <v>10653045.342515945</v>
      </c>
      <c r="F43" s="7">
        <f>'Regions By Outlet Data'!E60</f>
        <v>4.6157405030919002E-2</v>
      </c>
      <c r="G43" s="10">
        <f>'Regions By Outlet Data'!F60</f>
        <v>796549168.52205288</v>
      </c>
      <c r="H43" s="6">
        <f>'Regions By Outlet Data'!G60</f>
        <v>51209143.246968627</v>
      </c>
      <c r="I43" s="12">
        <f>'Regions By Outlet Data'!H60</f>
        <v>6.8705747055605601E-2</v>
      </c>
      <c r="J43" s="36">
        <f>'Regions By Outlet Data'!I60</f>
        <v>87.891929130458522</v>
      </c>
      <c r="K43" s="26">
        <f>'Regions By Outlet Data'!J60</f>
        <v>-2.5016221360661461</v>
      </c>
    </row>
    <row r="44" spans="2:11">
      <c r="B44" s="443"/>
      <c r="C44" s="32" t="s">
        <v>29</v>
      </c>
      <c r="D44" s="9">
        <f>'Regions By Outlet Data'!C61</f>
        <v>351863989.58810765</v>
      </c>
      <c r="E44" s="2">
        <f>'Regions By Outlet Data'!D61</f>
        <v>27718474.93307656</v>
      </c>
      <c r="F44" s="4">
        <f>'Regions By Outlet Data'!E61</f>
        <v>8.5512443269732411E-2</v>
      </c>
      <c r="G44" s="11">
        <f>'Regions By Outlet Data'!F61</f>
        <v>1033561512.1285653</v>
      </c>
      <c r="H44" s="3">
        <f>'Regions By Outlet Data'!G61</f>
        <v>102517148.99425018</v>
      </c>
      <c r="I44" s="13">
        <f>'Regions By Outlet Data'!H61</f>
        <v>0.11010984336893596</v>
      </c>
      <c r="J44" s="37">
        <f>'Regions By Outlet Data'!I61</f>
        <v>106.59838077040394</v>
      </c>
      <c r="K44" s="27">
        <f>'Regions By Outlet Data'!J61</f>
        <v>0.94064806077875573</v>
      </c>
    </row>
    <row r="45" spans="2:11">
      <c r="B45" s="443"/>
      <c r="C45" s="32" t="s">
        <v>30</v>
      </c>
      <c r="D45" s="9">
        <f>'Regions By Outlet Data'!C62</f>
        <v>286589062.85445547</v>
      </c>
      <c r="E45" s="2">
        <f>'Regions By Outlet Data'!D62</f>
        <v>24908579.312077701</v>
      </c>
      <c r="F45" s="4">
        <f>'Regions By Outlet Data'!E62</f>
        <v>9.5186996656721964E-2</v>
      </c>
      <c r="G45" s="11">
        <f>'Regions By Outlet Data'!F62</f>
        <v>899541149.97244406</v>
      </c>
      <c r="H45" s="3">
        <f>'Regions By Outlet Data'!G62</f>
        <v>99942693.607674479</v>
      </c>
      <c r="I45" s="13">
        <f>'Regions By Outlet Data'!H62</f>
        <v>0.12499110373730077</v>
      </c>
      <c r="J45" s="37">
        <f>'Regions By Outlet Data'!I62</f>
        <v>101.04337195765771</v>
      </c>
      <c r="K45" s="27">
        <f>'Regions By Outlet Data'!J62</f>
        <v>1.7763398644386825</v>
      </c>
    </row>
    <row r="46" spans="2:11">
      <c r="B46" s="443"/>
      <c r="C46" s="32" t="s">
        <v>31</v>
      </c>
      <c r="D46" s="9">
        <f>'Regions By Outlet Data'!C63</f>
        <v>542146338.69953036</v>
      </c>
      <c r="E46" s="2">
        <f>'Regions By Outlet Data'!D63</f>
        <v>32571231.420587599</v>
      </c>
      <c r="F46" s="4">
        <f>'Regions By Outlet Data'!E63</f>
        <v>6.3918411545872508E-2</v>
      </c>
      <c r="G46" s="11">
        <f>'Regions By Outlet Data'!F63</f>
        <v>1778063272.4006295</v>
      </c>
      <c r="H46" s="3">
        <f>'Regions By Outlet Data'!G63</f>
        <v>147209982.42022634</v>
      </c>
      <c r="I46" s="13">
        <f>'Regions By Outlet Data'!H63</f>
        <v>9.0265619430424215E-2</v>
      </c>
      <c r="J46" s="37">
        <f>'Regions By Outlet Data'!I63</f>
        <v>135.14880136084645</v>
      </c>
      <c r="K46" s="27">
        <f>'Regions By Outlet Data'!J63</f>
        <v>-1.5262856445621935</v>
      </c>
    </row>
    <row r="47" spans="2:11">
      <c r="B47" s="443"/>
      <c r="C47" s="32" t="s">
        <v>32</v>
      </c>
      <c r="D47" s="9">
        <f>'Regions By Outlet Data'!C64</f>
        <v>121762703.99679406</v>
      </c>
      <c r="E47" s="2">
        <f>'Regions By Outlet Data'!D64</f>
        <v>7446316.6815311462</v>
      </c>
      <c r="F47" s="4">
        <f>'Regions By Outlet Data'!E64</f>
        <v>6.5137788696870008E-2</v>
      </c>
      <c r="G47" s="11">
        <f>'Regions By Outlet Data'!F64</f>
        <v>359810286.52993494</v>
      </c>
      <c r="H47" s="3">
        <f>'Regions By Outlet Data'!G64</f>
        <v>29013135.391627967</v>
      </c>
      <c r="I47" s="13">
        <f>'Regions By Outlet Data'!H64</f>
        <v>8.7706726892268536E-2</v>
      </c>
      <c r="J47" s="37">
        <f>'Regions By Outlet Data'!I64</f>
        <v>80.263741606053216</v>
      </c>
      <c r="K47" s="27">
        <f>'Regions By Outlet Data'!J64</f>
        <v>-0.81352406751375383</v>
      </c>
    </row>
    <row r="48" spans="2:11">
      <c r="B48" s="443"/>
      <c r="C48" s="32" t="s">
        <v>33</v>
      </c>
      <c r="D48" s="9">
        <f>'Regions By Outlet Data'!C65</f>
        <v>197465694.30923533</v>
      </c>
      <c r="E48" s="2">
        <f>'Regions By Outlet Data'!D65</f>
        <v>18878712.022346556</v>
      </c>
      <c r="F48" s="4">
        <f>'Regions By Outlet Data'!E65</f>
        <v>0.10571157976127896</v>
      </c>
      <c r="G48" s="11">
        <f>'Regions By Outlet Data'!F65</f>
        <v>604008397.75711727</v>
      </c>
      <c r="H48" s="3">
        <f>'Regions By Outlet Data'!G65</f>
        <v>69992423.421838284</v>
      </c>
      <c r="I48" s="13">
        <f>'Regions By Outlet Data'!H65</f>
        <v>0.13106803314069762</v>
      </c>
      <c r="J48" s="37">
        <f>'Regions By Outlet Data'!I65</f>
        <v>67.819095241783018</v>
      </c>
      <c r="K48" s="27">
        <f>'Regions By Outlet Data'!J65</f>
        <v>1.8264375022291404</v>
      </c>
    </row>
    <row r="49" spans="2:11">
      <c r="B49" s="443"/>
      <c r="C49" s="32" t="s">
        <v>34</v>
      </c>
      <c r="D49" s="9">
        <f>'Regions By Outlet Data'!C66</f>
        <v>316004190.76746005</v>
      </c>
      <c r="E49" s="2">
        <f>'Regions By Outlet Data'!D66</f>
        <v>24351756.782610714</v>
      </c>
      <c r="F49" s="4">
        <f>'Regions By Outlet Data'!E66</f>
        <v>8.3495811949492363E-2</v>
      </c>
      <c r="G49" s="11">
        <f>'Regions By Outlet Data'!F66</f>
        <v>952662648.78279269</v>
      </c>
      <c r="H49" s="3">
        <f>'Regions By Outlet Data'!G66</f>
        <v>99227319.057834625</v>
      </c>
      <c r="I49" s="13">
        <f>'Regions By Outlet Data'!H66</f>
        <v>0.11626811733914652</v>
      </c>
      <c r="J49" s="37">
        <f>'Regions By Outlet Data'!I66</f>
        <v>97.537809058846676</v>
      </c>
      <c r="K49" s="27">
        <f>'Regions By Outlet Data'!J66</f>
        <v>0.68075751672446927</v>
      </c>
    </row>
    <row r="50" spans="2:11" ht="15" thickBot="1">
      <c r="B50" s="444"/>
      <c r="C50" s="33" t="s">
        <v>35</v>
      </c>
      <c r="D50" s="176">
        <f>'Regions By Outlet Data'!C67</f>
        <v>261273196.5889729</v>
      </c>
      <c r="E50" s="177">
        <f>'Regions By Outlet Data'!D67</f>
        <v>17103185.540651798</v>
      </c>
      <c r="F50" s="178">
        <f>'Regions By Outlet Data'!E67</f>
        <v>7.0046216843832998E-2</v>
      </c>
      <c r="G50" s="179">
        <f>'Regions By Outlet Data'!F67</f>
        <v>824420301.17261136</v>
      </c>
      <c r="H50" s="180">
        <f>'Regions By Outlet Data'!G67</f>
        <v>66229148.095867872</v>
      </c>
      <c r="I50" s="181">
        <f>'Regions By Outlet Data'!H67</f>
        <v>8.7351517921449837E-2</v>
      </c>
      <c r="J50" s="182">
        <f>'Regions By Outlet Data'!I67</f>
        <v>99.672546978044863</v>
      </c>
      <c r="K50" s="183">
        <f>'Regions By Outlet Data'!J67</f>
        <v>-0.54840081867088486</v>
      </c>
    </row>
    <row r="51" spans="2:11">
      <c r="B51" s="442" t="str">
        <f>'HOME PAGE'!H7</f>
        <v>YTD Ending 06-15-2025</v>
      </c>
      <c r="C51" s="31" t="s">
        <v>28</v>
      </c>
      <c r="D51" s="8">
        <f>'Regions By Outlet Data'!C100</f>
        <v>115603696.06686854</v>
      </c>
      <c r="E51" s="5">
        <f>'Regions By Outlet Data'!D100</f>
        <v>6545219.9203561693</v>
      </c>
      <c r="F51" s="7">
        <f>'Regions By Outlet Data'!E100</f>
        <v>6.0015692054628818E-2</v>
      </c>
      <c r="G51" s="10">
        <f>'Regions By Outlet Data'!F100</f>
        <v>385703423.69793314</v>
      </c>
      <c r="H51" s="6">
        <f>'Regions By Outlet Data'!G100</f>
        <v>32735808.157084048</v>
      </c>
      <c r="I51" s="12">
        <f>'Regions By Outlet Data'!H100</f>
        <v>9.2744508889075455E-2</v>
      </c>
      <c r="J51" s="36">
        <f>'Regions By Outlet Data'!I100</f>
        <v>86.002984180412867</v>
      </c>
      <c r="K51" s="26">
        <f>'Regions By Outlet Data'!J100</f>
        <v>-1.9365450987672403</v>
      </c>
    </row>
    <row r="52" spans="2:11">
      <c r="B52" s="443"/>
      <c r="C52" s="32" t="s">
        <v>29</v>
      </c>
      <c r="D52" s="9">
        <f>'Regions By Outlet Data'!C101</f>
        <v>173509292.99885604</v>
      </c>
      <c r="E52" s="2">
        <f>'Regions By Outlet Data'!D101</f>
        <v>14432925.186012924</v>
      </c>
      <c r="F52" s="4">
        <f>'Regions By Outlet Data'!E101</f>
        <v>9.0729536916467582E-2</v>
      </c>
      <c r="G52" s="11">
        <f>'Regions By Outlet Data'!F101</f>
        <v>513578070.81158715</v>
      </c>
      <c r="H52" s="3">
        <f>'Regions By Outlet Data'!G101</f>
        <v>55489991.513643146</v>
      </c>
      <c r="I52" s="13">
        <f>'Regions By Outlet Data'!H101</f>
        <v>0.12113389110383732</v>
      </c>
      <c r="J52" s="37">
        <f>'Regions By Outlet Data'!I101</f>
        <v>107.42880728902307</v>
      </c>
      <c r="K52" s="27">
        <f>'Regions By Outlet Data'!J101</f>
        <v>0.67420910303921744</v>
      </c>
    </row>
    <row r="53" spans="2:11">
      <c r="B53" s="443"/>
      <c r="C53" s="32" t="s">
        <v>30</v>
      </c>
      <c r="D53" s="9">
        <f>'Regions By Outlet Data'!C102</f>
        <v>141179875.45233259</v>
      </c>
      <c r="E53" s="2">
        <f>'Regions By Outlet Data'!D102</f>
        <v>13445392.341245189</v>
      </c>
      <c r="F53" s="4">
        <f>'Regions By Outlet Data'!E102</f>
        <v>0.10526047480500686</v>
      </c>
      <c r="G53" s="11">
        <f>'Regions By Outlet Data'!F102</f>
        <v>445874468.41061324</v>
      </c>
      <c r="H53" s="3">
        <f>'Regions By Outlet Data'!G102</f>
        <v>55697618.603932798</v>
      </c>
      <c r="I53" s="13">
        <f>'Regions By Outlet Data'!H102</f>
        <v>0.14274967526015217</v>
      </c>
      <c r="J53" s="37">
        <f>'Regions By Outlet Data'!I102</f>
        <v>101.72864072995149</v>
      </c>
      <c r="K53" s="27">
        <f>'Regions By Outlet Data'!J102</f>
        <v>1.9674757052674607</v>
      </c>
    </row>
    <row r="54" spans="2:11">
      <c r="B54" s="443"/>
      <c r="C54" s="32" t="s">
        <v>31</v>
      </c>
      <c r="D54" s="9">
        <f>'Regions By Outlet Data'!C103</f>
        <v>262691322.01648918</v>
      </c>
      <c r="E54" s="2">
        <f>'Regions By Outlet Data'!D103</f>
        <v>16128809.341317803</v>
      </c>
      <c r="F54" s="4">
        <f>'Regions By Outlet Data'!E103</f>
        <v>6.5414685980939705E-2</v>
      </c>
      <c r="G54" s="11">
        <f>'Regions By Outlet Data'!F103</f>
        <v>868107206.1795671</v>
      </c>
      <c r="H54" s="3">
        <f>'Regions By Outlet Data'!G103</f>
        <v>80032012.854767919</v>
      </c>
      <c r="I54" s="13">
        <f>'Regions By Outlet Data'!H103</f>
        <v>0.10155377752359138</v>
      </c>
      <c r="J54" s="37">
        <f>'Regions By Outlet Data'!I103</f>
        <v>133.83312657526469</v>
      </c>
      <c r="K54" s="27">
        <f>'Regions By Outlet Data'!J103</f>
        <v>-2.3200741075885958</v>
      </c>
    </row>
    <row r="55" spans="2:11">
      <c r="B55" s="443"/>
      <c r="C55" s="32" t="s">
        <v>32</v>
      </c>
      <c r="D55" s="9">
        <f>'Regions By Outlet Data'!C104</f>
        <v>59644125.193199053</v>
      </c>
      <c r="E55" s="2">
        <f>'Regions By Outlet Data'!D104</f>
        <v>3743683.5680999979</v>
      </c>
      <c r="F55" s="4">
        <f>'Regions By Outlet Data'!E104</f>
        <v>6.6970554422580805E-2</v>
      </c>
      <c r="G55" s="11">
        <f>'Regions By Outlet Data'!F104</f>
        <v>177031451.93242821</v>
      </c>
      <c r="H55" s="3">
        <f>'Regions By Outlet Data'!G104</f>
        <v>15606570.313232809</v>
      </c>
      <c r="I55" s="13">
        <f>'Regions By Outlet Data'!H104</f>
        <v>9.6680079035455196E-2</v>
      </c>
      <c r="J55" s="37">
        <f>'Regions By Outlet Data'!I104</f>
        <v>80.351690643654678</v>
      </c>
      <c r="K55" s="27">
        <f>'Regions By Outlet Data'!J104</f>
        <v>-1.2737417599929302</v>
      </c>
    </row>
    <row r="56" spans="2:11">
      <c r="B56" s="443"/>
      <c r="C56" s="32" t="s">
        <v>33</v>
      </c>
      <c r="D56" s="9">
        <f>'Regions By Outlet Data'!C105</f>
        <v>96662889.886940449</v>
      </c>
      <c r="E56" s="2">
        <f>'Regions By Outlet Data'!D105</f>
        <v>10361337.548015356</v>
      </c>
      <c r="F56" s="4">
        <f>'Regions By Outlet Data'!E105</f>
        <v>0.12005968916206877</v>
      </c>
      <c r="G56" s="11">
        <f>'Regions By Outlet Data'!F105</f>
        <v>300097233.8632555</v>
      </c>
      <c r="H56" s="3">
        <f>'Regions By Outlet Data'!G105</f>
        <v>40765951.806186855</v>
      </c>
      <c r="I56" s="13">
        <f>'Regions By Outlet Data'!H105</f>
        <v>0.15719643030652919</v>
      </c>
      <c r="J56" s="37">
        <f>'Regions By Outlet Data'!I105</f>
        <v>67.848826203190242</v>
      </c>
      <c r="K56" s="27">
        <f>'Regions By Outlet Data'!J105</f>
        <v>2.1913656332977496</v>
      </c>
    </row>
    <row r="57" spans="2:11">
      <c r="B57" s="443"/>
      <c r="C57" s="32" t="s">
        <v>34</v>
      </c>
      <c r="D57" s="9">
        <f>'Regions By Outlet Data'!C106</f>
        <v>157453409.45335424</v>
      </c>
      <c r="E57" s="2">
        <f>'Regions By Outlet Data'!D106</f>
        <v>13073270.671468377</v>
      </c>
      <c r="F57" s="4">
        <f>'Regions By Outlet Data'!E106</f>
        <v>9.0547569643343276E-2</v>
      </c>
      <c r="G57" s="11">
        <f>'Regions By Outlet Data'!F106</f>
        <v>475987634.50562322</v>
      </c>
      <c r="H57" s="3">
        <f>'Regions By Outlet Data'!G106</f>
        <v>55225879.386399508</v>
      </c>
      <c r="I57" s="13">
        <f>'Regions By Outlet Data'!H106</f>
        <v>0.13125213666520413</v>
      </c>
      <c r="J57" s="37">
        <f>'Regions By Outlet Data'!I106</f>
        <v>99.324057291577276</v>
      </c>
      <c r="K57" s="27">
        <f>'Regions By Outlet Data'!J106</f>
        <v>0.60687568951354365</v>
      </c>
    </row>
    <row r="58" spans="2:11" ht="15" thickBot="1">
      <c r="B58" s="444"/>
      <c r="C58" s="33" t="s">
        <v>35</v>
      </c>
      <c r="D58" s="176">
        <f>'Regions By Outlet Data'!C107</f>
        <v>127731714.94740629</v>
      </c>
      <c r="E58" s="177">
        <f>'Regions By Outlet Data'!D107</f>
        <v>10069057.468420178</v>
      </c>
      <c r="F58" s="178">
        <f>'Regions By Outlet Data'!E107</f>
        <v>8.5575642129436469E-2</v>
      </c>
      <c r="G58" s="179">
        <f>'Regions By Outlet Data'!F107</f>
        <v>405236226.77681762</v>
      </c>
      <c r="H58" s="180">
        <f>'Regions By Outlet Data'!G107</f>
        <v>38124844.114233792</v>
      </c>
      <c r="I58" s="181">
        <f>'Regions By Outlet Data'!H107</f>
        <v>0.10385089080518857</v>
      </c>
      <c r="J58" s="182">
        <f>'Regions By Outlet Data'!I107</f>
        <v>99.586775167304211</v>
      </c>
      <c r="K58" s="183">
        <f>'Regions By Outlet Data'!J107</f>
        <v>0.15516113704600798</v>
      </c>
    </row>
    <row r="62" spans="2:11" ht="23.4">
      <c r="B62" s="440" t="s">
        <v>129</v>
      </c>
      <c r="C62" s="440"/>
      <c r="D62" s="440"/>
      <c r="E62" s="440"/>
      <c r="F62" s="440"/>
      <c r="G62" s="440"/>
      <c r="H62" s="440"/>
      <c r="I62" s="440"/>
      <c r="J62" s="440"/>
      <c r="K62" s="440"/>
    </row>
    <row r="63" spans="2:11" ht="15" thickBot="1">
      <c r="B63" s="441" t="s">
        <v>212</v>
      </c>
      <c r="C63" s="441"/>
      <c r="D63" s="441"/>
      <c r="E63" s="441"/>
      <c r="F63" s="441"/>
      <c r="G63" s="441"/>
      <c r="H63" s="441"/>
      <c r="I63" s="441"/>
      <c r="J63" s="441"/>
      <c r="K63" s="441"/>
    </row>
    <row r="64" spans="2:11">
      <c r="B64" s="25"/>
      <c r="C64" s="431"/>
      <c r="D64" s="432" t="s">
        <v>102</v>
      </c>
      <c r="E64" s="433"/>
      <c r="F64" s="434"/>
      <c r="G64" s="435" t="s">
        <v>22</v>
      </c>
      <c r="H64" s="433"/>
      <c r="I64" s="436"/>
      <c r="J64" s="432" t="s">
        <v>27</v>
      </c>
      <c r="K64" s="434"/>
    </row>
    <row r="65" spans="2:11" ht="33" customHeight="1" thickBot="1">
      <c r="B65" s="25"/>
      <c r="C65" s="431"/>
      <c r="D65" s="28" t="s">
        <v>19</v>
      </c>
      <c r="E65" s="29" t="s">
        <v>25</v>
      </c>
      <c r="F65" s="23" t="s">
        <v>26</v>
      </c>
      <c r="G65" s="30" t="s">
        <v>19</v>
      </c>
      <c r="H65" s="29" t="s">
        <v>25</v>
      </c>
      <c r="I65" s="35" t="s">
        <v>26</v>
      </c>
      <c r="J65" s="28" t="s">
        <v>19</v>
      </c>
      <c r="K65" s="23" t="s">
        <v>24</v>
      </c>
    </row>
    <row r="66" spans="2:11">
      <c r="B66" s="437" t="str">
        <f>'HOME PAGE'!H5</f>
        <v>4 WEEKS  ENDING 06-15-2025</v>
      </c>
      <c r="C66" s="34" t="s">
        <v>45</v>
      </c>
      <c r="D66" s="8">
        <f>'Regions By Outlet Data'!C28</f>
        <v>131026.36169934638</v>
      </c>
      <c r="E66" s="5">
        <f>'Regions By Outlet Data'!D28</f>
        <v>35559.926988510662</v>
      </c>
      <c r="F66" s="7">
        <f>'Regions By Outlet Data'!E28</f>
        <v>0.37248617376589332</v>
      </c>
      <c r="G66" s="10">
        <f>'Regions By Outlet Data'!F28</f>
        <v>863857.32039946551</v>
      </c>
      <c r="H66" s="6">
        <f>'Regions By Outlet Data'!G28</f>
        <v>244124.32753637037</v>
      </c>
      <c r="I66" s="12">
        <f>'Regions By Outlet Data'!H28</f>
        <v>0.39391855903708478</v>
      </c>
      <c r="J66" s="36">
        <f>'Regions By Outlet Data'!I28</f>
        <v>104.76040414819758</v>
      </c>
      <c r="K66" s="26">
        <f>'Regions By Outlet Data'!J28</f>
        <v>9.6809623292830338</v>
      </c>
    </row>
    <row r="67" spans="2:11">
      <c r="B67" s="438"/>
      <c r="C67" s="32" t="s">
        <v>46</v>
      </c>
      <c r="D67" s="9">
        <f>'Regions By Outlet Data'!C29</f>
        <v>76960.340923978918</v>
      </c>
      <c r="E67" s="2">
        <f>'Regions By Outlet Data'!D29</f>
        <v>14422.649255000491</v>
      </c>
      <c r="F67" s="4">
        <f>'Regions By Outlet Data'!E29</f>
        <v>0.23062330684256435</v>
      </c>
      <c r="G67" s="11">
        <f>'Regions By Outlet Data'!F29</f>
        <v>480799.77896395209</v>
      </c>
      <c r="H67" s="3">
        <f>'Regions By Outlet Data'!G29</f>
        <v>119966.4156573246</v>
      </c>
      <c r="I67" s="13">
        <f>'Regions By Outlet Data'!H29</f>
        <v>0.3324704083845485</v>
      </c>
      <c r="J67" s="37">
        <f>'Regions By Outlet Data'!I29</f>
        <v>51.210813970619704</v>
      </c>
      <c r="K67" s="27">
        <f>'Regions By Outlet Data'!J29</f>
        <v>-0.62548418650673199</v>
      </c>
    </row>
    <row r="68" spans="2:11">
      <c r="B68" s="438"/>
      <c r="C68" s="32" t="s">
        <v>47</v>
      </c>
      <c r="D68" s="9">
        <f>'Regions By Outlet Data'!C30</f>
        <v>113213.75078088412</v>
      </c>
      <c r="E68" s="2">
        <f>'Regions By Outlet Data'!D30</f>
        <v>18085.189505525952</v>
      </c>
      <c r="F68" s="4">
        <f>'Regions By Outlet Data'!E30</f>
        <v>0.19011314018695968</v>
      </c>
      <c r="G68" s="11">
        <f>'Regions By Outlet Data'!F30</f>
        <v>736974.49571579334</v>
      </c>
      <c r="H68" s="3">
        <f>'Regions By Outlet Data'!G30</f>
        <v>172843.38411018567</v>
      </c>
      <c r="I68" s="13">
        <f>'Regions By Outlet Data'!H30</f>
        <v>0.30638867553013638</v>
      </c>
      <c r="J68" s="37">
        <f>'Regions By Outlet Data'!I30</f>
        <v>87.673088922166713</v>
      </c>
      <c r="K68" s="27">
        <f>'Regions By Outlet Data'!J30</f>
        <v>-4.0915783139030992</v>
      </c>
    </row>
    <row r="69" spans="2:11">
      <c r="B69" s="438"/>
      <c r="C69" s="32" t="s">
        <v>48</v>
      </c>
      <c r="D69" s="9">
        <f>'Regions By Outlet Data'!C31</f>
        <v>346975.84702182951</v>
      </c>
      <c r="E69" s="2">
        <f>'Regions By Outlet Data'!D31</f>
        <v>50897.01654336194</v>
      </c>
      <c r="F69" s="4">
        <f>'Regions By Outlet Data'!E31</f>
        <v>0.17190359898784943</v>
      </c>
      <c r="G69" s="11">
        <f>'Regions By Outlet Data'!F31</f>
        <v>2255117.2536745179</v>
      </c>
      <c r="H69" s="3">
        <f>'Regions By Outlet Data'!G31</f>
        <v>410424.94529560977</v>
      </c>
      <c r="I69" s="13">
        <f>'Regions By Outlet Data'!H31</f>
        <v>0.2224896495916362</v>
      </c>
      <c r="J69" s="37">
        <f>'Regions By Outlet Data'!I31</f>
        <v>189.98259890842343</v>
      </c>
      <c r="K69" s="27">
        <f>'Regions By Outlet Data'!J31</f>
        <v>-11.956015846229263</v>
      </c>
    </row>
    <row r="70" spans="2:11">
      <c r="B70" s="438"/>
      <c r="C70" s="32" t="s">
        <v>49</v>
      </c>
      <c r="D70" s="9">
        <f>'Regions By Outlet Data'!C32</f>
        <v>55961.30083548015</v>
      </c>
      <c r="E70" s="2">
        <f>'Regions By Outlet Data'!D32</f>
        <v>8378.9629259398862</v>
      </c>
      <c r="F70" s="4">
        <f>'Regions By Outlet Data'!E32</f>
        <v>0.17609397297520984</v>
      </c>
      <c r="G70" s="11">
        <f>'Regions By Outlet Data'!F32</f>
        <v>343877.47012277722</v>
      </c>
      <c r="H70" s="3">
        <f>'Regions By Outlet Data'!G32</f>
        <v>64379.178036957397</v>
      </c>
      <c r="I70" s="13">
        <f>'Regions By Outlet Data'!H32</f>
        <v>0.23033835933848856</v>
      </c>
      <c r="J70" s="37">
        <f>'Regions By Outlet Data'!I32</f>
        <v>81.023654745520858</v>
      </c>
      <c r="K70" s="27">
        <f>'Regions By Outlet Data'!J32</f>
        <v>-4.7921424116240843</v>
      </c>
    </row>
    <row r="71" spans="2:11">
      <c r="B71" s="438"/>
      <c r="C71" s="32" t="s">
        <v>50</v>
      </c>
      <c r="D71" s="9">
        <f>'Regions By Outlet Data'!C33</f>
        <v>55200.142562463268</v>
      </c>
      <c r="E71" s="2">
        <f>'Regions By Outlet Data'!D33</f>
        <v>6400.2611530500872</v>
      </c>
      <c r="F71" s="4">
        <f>'Regions By Outlet Data'!E33</f>
        <v>0.1311532112005403</v>
      </c>
      <c r="G71" s="11">
        <f>'Regions By Outlet Data'!F33</f>
        <v>358049.38424979092</v>
      </c>
      <c r="H71" s="3">
        <f>'Regions By Outlet Data'!G33</f>
        <v>56655.622665488103</v>
      </c>
      <c r="I71" s="13">
        <f>'Regions By Outlet Data'!H33</f>
        <v>0.18797875034862313</v>
      </c>
      <c r="J71" s="37">
        <f>'Regions By Outlet Data'!I33</f>
        <v>41.640836489479511</v>
      </c>
      <c r="K71" s="27">
        <f>'Regions By Outlet Data'!J33</f>
        <v>-4.2150874919333248</v>
      </c>
    </row>
    <row r="72" spans="2:11">
      <c r="B72" s="438"/>
      <c r="C72" s="32" t="s">
        <v>51</v>
      </c>
      <c r="D72" s="9">
        <f>'Regions By Outlet Data'!C34</f>
        <v>168260.41962001947</v>
      </c>
      <c r="E72" s="2">
        <f>'Regions By Outlet Data'!D34</f>
        <v>52462.543569537243</v>
      </c>
      <c r="F72" s="4">
        <f>'Regions By Outlet Data'!E34</f>
        <v>0.45305272738047575</v>
      </c>
      <c r="G72" s="11">
        <f>'Regions By Outlet Data'!F34</f>
        <v>1027218.7311579335</v>
      </c>
      <c r="H72" s="3">
        <f>'Regions By Outlet Data'!G34</f>
        <v>354931.25816641573</v>
      </c>
      <c r="I72" s="13">
        <f>'Regions By Outlet Data'!H34</f>
        <v>0.52794566673547683</v>
      </c>
      <c r="J72" s="37">
        <f>'Regions By Outlet Data'!I34</f>
        <v>114.07251907360889</v>
      </c>
      <c r="K72" s="27">
        <f>'Regions By Outlet Data'!J34</f>
        <v>16.281922706549494</v>
      </c>
    </row>
    <row r="73" spans="2:11" ht="15" thickBot="1">
      <c r="B73" s="439"/>
      <c r="C73" s="33" t="s">
        <v>52</v>
      </c>
      <c r="D73" s="176">
        <f>'Regions By Outlet Data'!C35</f>
        <v>108000.31508479045</v>
      </c>
      <c r="E73" s="177">
        <f>'Regions By Outlet Data'!D35</f>
        <v>21966.836564200945</v>
      </c>
      <c r="F73" s="178">
        <f>'Regions By Outlet Data'!E35</f>
        <v>0.25532893638543103</v>
      </c>
      <c r="G73" s="179">
        <f>'Regions By Outlet Data'!F35</f>
        <v>704045.40117298241</v>
      </c>
      <c r="H73" s="180">
        <f>'Regions By Outlet Data'!G35</f>
        <v>188520.31431697402</v>
      </c>
      <c r="I73" s="181">
        <f>'Regions By Outlet Data'!H35</f>
        <v>0.36568601436389409</v>
      </c>
      <c r="J73" s="182">
        <f>'Regions By Outlet Data'!I35</f>
        <v>90.49500962927074</v>
      </c>
      <c r="K73" s="183">
        <f>'Regions By Outlet Data'!J35</f>
        <v>0.69745146892319099</v>
      </c>
    </row>
    <row r="74" spans="2:11">
      <c r="B74" s="437" t="str">
        <f>'HOME PAGE'!H6</f>
        <v>LATEST 52 WEEKS ENDING 06-15-2025</v>
      </c>
      <c r="C74" s="34" t="s">
        <v>45</v>
      </c>
      <c r="D74" s="8">
        <f>'Regions By Outlet Data'!C68</f>
        <v>1392957.5857234558</v>
      </c>
      <c r="E74" s="5">
        <f>'Regions By Outlet Data'!D68</f>
        <v>176217.74506601202</v>
      </c>
      <c r="F74" s="7">
        <f>'Regions By Outlet Data'!E68</f>
        <v>0.14482779241517718</v>
      </c>
      <c r="G74" s="10">
        <f>'Regions By Outlet Data'!F68</f>
        <v>8913542.9817272369</v>
      </c>
      <c r="H74" s="6">
        <f>'Regions By Outlet Data'!G68</f>
        <v>1325534.5975344451</v>
      </c>
      <c r="I74" s="12">
        <f>'Regions By Outlet Data'!H68</f>
        <v>0.17468807761148181</v>
      </c>
      <c r="J74" s="36">
        <f>'Regions By Outlet Data'!I68</f>
        <v>106.88602414348973</v>
      </c>
      <c r="K74" s="26">
        <f>'Regions By Outlet Data'!J68</f>
        <v>8.4836303151435004</v>
      </c>
    </row>
    <row r="75" spans="2:11">
      <c r="B75" s="438"/>
      <c r="C75" s="32" t="s">
        <v>46</v>
      </c>
      <c r="D75" s="9">
        <f>'Regions By Outlet Data'!C69</f>
        <v>827017.33260274422</v>
      </c>
      <c r="E75" s="2">
        <f>'Regions By Outlet Data'!D69</f>
        <v>92166.89546907472</v>
      </c>
      <c r="F75" s="4">
        <f>'Regions By Outlet Data'!E69</f>
        <v>0.1254226585597166</v>
      </c>
      <c r="G75" s="11">
        <f>'Regions By Outlet Data'!F69</f>
        <v>4957392.3491808763</v>
      </c>
      <c r="H75" s="3">
        <f>'Regions By Outlet Data'!G69</f>
        <v>623944.37090913486</v>
      </c>
      <c r="I75" s="13">
        <f>'Regions By Outlet Data'!H69</f>
        <v>0.14398335321841693</v>
      </c>
      <c r="J75" s="37">
        <f>'Regions By Outlet Data'!I69</f>
        <v>52.814582883917851</v>
      </c>
      <c r="K75" s="27">
        <f>'Regions By Outlet Data'!J69</f>
        <v>3.3535587843940604</v>
      </c>
    </row>
    <row r="76" spans="2:11">
      <c r="B76" s="438"/>
      <c r="C76" s="32" t="s">
        <v>47</v>
      </c>
      <c r="D76" s="9">
        <f>'Regions By Outlet Data'!C70</f>
        <v>1161697.012609151</v>
      </c>
      <c r="E76" s="2">
        <f>'Regions By Outlet Data'!D70</f>
        <v>25078.846421979368</v>
      </c>
      <c r="F76" s="4">
        <f>'Regions By Outlet Data'!E70</f>
        <v>2.2064442719675424E-2</v>
      </c>
      <c r="G76" s="11">
        <f>'Regions By Outlet Data'!F70</f>
        <v>7290238.4968737029</v>
      </c>
      <c r="H76" s="3">
        <f>'Regions By Outlet Data'!G70</f>
        <v>660827.69280762505</v>
      </c>
      <c r="I76" s="13">
        <f>'Regions By Outlet Data'!H70</f>
        <v>9.9681210342601412E-2</v>
      </c>
      <c r="J76" s="37">
        <f>'Regions By Outlet Data'!I70</f>
        <v>86.338509790445542</v>
      </c>
      <c r="K76" s="27">
        <f>'Regions By Outlet Data'!J70</f>
        <v>-2.6945243007887427</v>
      </c>
    </row>
    <row r="77" spans="2:11">
      <c r="B77" s="438"/>
      <c r="C77" s="32" t="s">
        <v>48</v>
      </c>
      <c r="D77" s="9">
        <f>'Regions By Outlet Data'!C71</f>
        <v>3650982.2008421826</v>
      </c>
      <c r="E77" s="2">
        <f>'Regions By Outlet Data'!D71</f>
        <v>-103238.82084740978</v>
      </c>
      <c r="F77" s="4">
        <f>'Regions By Outlet Data'!E71</f>
        <v>-2.7499398743696502E-2</v>
      </c>
      <c r="G77" s="11">
        <f>'Regions By Outlet Data'!F71</f>
        <v>23112743.99518415</v>
      </c>
      <c r="H77" s="3">
        <f>'Regions By Outlet Data'!G71</f>
        <v>219726.60233808681</v>
      </c>
      <c r="I77" s="13">
        <f>'Regions By Outlet Data'!H71</f>
        <v>9.5979747259856679E-3</v>
      </c>
      <c r="J77" s="37">
        <f>'Regions By Outlet Data'!I71</f>
        <v>191.8531093678846</v>
      </c>
      <c r="K77" s="27">
        <f>'Regions By Outlet Data'!J71</f>
        <v>-16.070530152179629</v>
      </c>
    </row>
    <row r="78" spans="2:11">
      <c r="B78" s="438"/>
      <c r="C78" s="32" t="s">
        <v>49</v>
      </c>
      <c r="D78" s="9">
        <f>'Regions By Outlet Data'!C72</f>
        <v>578443.74051503232</v>
      </c>
      <c r="E78" s="2">
        <f>'Regions By Outlet Data'!D72</f>
        <v>23528.761502306792</v>
      </c>
      <c r="F78" s="4">
        <f>'Regions By Outlet Data'!E72</f>
        <v>4.2400660267213834E-2</v>
      </c>
      <c r="G78" s="11">
        <f>'Regions By Outlet Data'!F72</f>
        <v>3432310.4781359937</v>
      </c>
      <c r="H78" s="3">
        <f>'Regions By Outlet Data'!G72</f>
        <v>246792.70848348644</v>
      </c>
      <c r="I78" s="13">
        <f>'Regions By Outlet Data'!H72</f>
        <v>7.7473342272521006E-2</v>
      </c>
      <c r="J78" s="37">
        <f>'Regions By Outlet Data'!I72</f>
        <v>80.376612804749087</v>
      </c>
      <c r="K78" s="27">
        <f>'Regions By Outlet Data'!J72</f>
        <v>-0.89145371378835137</v>
      </c>
    </row>
    <row r="79" spans="2:11">
      <c r="B79" s="438"/>
      <c r="C79" s="32" t="s">
        <v>50</v>
      </c>
      <c r="D79" s="9">
        <f>'Regions By Outlet Data'!C73</f>
        <v>669730.49444584304</v>
      </c>
      <c r="E79" s="2">
        <f>'Regions By Outlet Data'!D73</f>
        <v>68049.829294841969</v>
      </c>
      <c r="F79" s="4">
        <f>'Regions By Outlet Data'!E73</f>
        <v>0.11309957795928811</v>
      </c>
      <c r="G79" s="11">
        <f>'Regions By Outlet Data'!F73</f>
        <v>4145037.5367321353</v>
      </c>
      <c r="H79" s="3">
        <f>'Regions By Outlet Data'!G73</f>
        <v>528161.94314282062</v>
      </c>
      <c r="I79" s="13">
        <f>'Regions By Outlet Data'!H73</f>
        <v>0.14602712464839945</v>
      </c>
      <c r="J79" s="37">
        <f>'Regions By Outlet Data'!I73</f>
        <v>48.486838358271214</v>
      </c>
      <c r="K79" s="27">
        <f>'Regions By Outlet Data'!J73</f>
        <v>2.5760497111585394</v>
      </c>
    </row>
    <row r="80" spans="2:11">
      <c r="B80" s="438"/>
      <c r="C80" s="32" t="s">
        <v>51</v>
      </c>
      <c r="D80" s="9">
        <f>'Regions By Outlet Data'!C74</f>
        <v>1625619.1880473834</v>
      </c>
      <c r="E80" s="2">
        <f>'Regions By Outlet Data'!D74</f>
        <v>207127.50410865596</v>
      </c>
      <c r="F80" s="4">
        <f>'Regions By Outlet Data'!E74</f>
        <v>0.14601954065287487</v>
      </c>
      <c r="G80" s="11">
        <f>'Regions By Outlet Data'!F74</f>
        <v>9573788.6410739925</v>
      </c>
      <c r="H80" s="3">
        <f>'Regions By Outlet Data'!G74</f>
        <v>1695984.9274583757</v>
      </c>
      <c r="I80" s="13">
        <f>'Regions By Outlet Data'!H74</f>
        <v>0.21528651755147402</v>
      </c>
      <c r="J80" s="37">
        <f>'Regions By Outlet Data'!I74</f>
        <v>105.76998143696757</v>
      </c>
      <c r="K80" s="27">
        <f>'Regions By Outlet Data'!J74</f>
        <v>8.4963095075514161</v>
      </c>
    </row>
    <row r="81" spans="2:11" ht="15" thickBot="1">
      <c r="B81" s="439"/>
      <c r="C81" s="33" t="s">
        <v>52</v>
      </c>
      <c r="D81" s="176">
        <f>'Regions By Outlet Data'!C75</f>
        <v>1092577.943804421</v>
      </c>
      <c r="E81" s="177">
        <f>'Regions By Outlet Data'!D75</f>
        <v>74209.271666589426</v>
      </c>
      <c r="F81" s="178">
        <f>'Regions By Outlet Data'!E75</f>
        <v>7.2870733062520537E-2</v>
      </c>
      <c r="G81" s="179">
        <f>'Regions By Outlet Data'!F75</f>
        <v>6848674.5224036481</v>
      </c>
      <c r="H81" s="180">
        <f>'Regions By Outlet Data'!G75</f>
        <v>786734.2799139237</v>
      </c>
      <c r="I81" s="181">
        <f>'Regions By Outlet Data'!H75</f>
        <v>0.12978258584594704</v>
      </c>
      <c r="J81" s="182">
        <f>'Regions By Outlet Data'!I75</f>
        <v>87.861089399814958</v>
      </c>
      <c r="K81" s="183">
        <f>'Regions By Outlet Data'!J75</f>
        <v>1.5485110147283621</v>
      </c>
    </row>
    <row r="82" spans="2:11">
      <c r="B82" s="437" t="str">
        <f>'HOME PAGE'!H7</f>
        <v>YTD Ending 06-15-2025</v>
      </c>
      <c r="C82" s="31" t="s">
        <v>45</v>
      </c>
      <c r="D82" s="8">
        <f>'Regions By Outlet Data'!C108</f>
        <v>664816.97556721873</v>
      </c>
      <c r="E82" s="5">
        <f>'Regions By Outlet Data'!D108</f>
        <v>116949.66247305193</v>
      </c>
      <c r="F82" s="7">
        <f>'Regions By Outlet Data'!E108</f>
        <v>0.213463478615945</v>
      </c>
      <c r="G82" s="10">
        <f>'Regions By Outlet Data'!F108</f>
        <v>4343148.2538049482</v>
      </c>
      <c r="H82" s="6">
        <f>'Regions By Outlet Data'!G108</f>
        <v>861449.04812664026</v>
      </c>
      <c r="I82" s="12">
        <f>'Regions By Outlet Data'!H108</f>
        <v>0.2474220193179531</v>
      </c>
      <c r="J82" s="36">
        <f>'Regions By Outlet Data'!I108</f>
        <v>106.99257706538832</v>
      </c>
      <c r="K82" s="26">
        <f>'Regions By Outlet Data'!J108</f>
        <v>7.968765686838168</v>
      </c>
    </row>
    <row r="83" spans="2:11">
      <c r="B83" s="438"/>
      <c r="C83" s="32" t="s">
        <v>46</v>
      </c>
      <c r="D83" s="9">
        <f>'Regions By Outlet Data'!C109</f>
        <v>411513.28162648418</v>
      </c>
      <c r="E83" s="2">
        <f>'Regions By Outlet Data'!D109</f>
        <v>71992.520390630001</v>
      </c>
      <c r="F83" s="4">
        <f>'Regions By Outlet Data'!E109</f>
        <v>0.21204158511125365</v>
      </c>
      <c r="G83" s="11">
        <f>'Regions By Outlet Data'!F109</f>
        <v>2519334.6577352206</v>
      </c>
      <c r="H83" s="3">
        <f>'Regions By Outlet Data'!G109</f>
        <v>557478.77693216456</v>
      </c>
      <c r="I83" s="13">
        <f>'Regions By Outlet Data'!H109</f>
        <v>0.28415888363011099</v>
      </c>
      <c r="J83" s="37">
        <f>'Regions By Outlet Data'!I109</f>
        <v>55.117767326158798</v>
      </c>
      <c r="K83" s="27">
        <f>'Regions By Outlet Data'!J109</f>
        <v>4.0453050542161364</v>
      </c>
    </row>
    <row r="84" spans="2:11">
      <c r="B84" s="438"/>
      <c r="C84" s="32" t="s">
        <v>47</v>
      </c>
      <c r="D84" s="9">
        <f>'Regions By Outlet Data'!C110</f>
        <v>564332.04470084026</v>
      </c>
      <c r="E84" s="2">
        <f>'Regions By Outlet Data'!D110</f>
        <v>48748.37560014223</v>
      </c>
      <c r="F84" s="4">
        <f>'Regions By Outlet Data'!E110</f>
        <v>9.4549883019318909E-2</v>
      </c>
      <c r="G84" s="11">
        <f>'Regions By Outlet Data'!F110</f>
        <v>3659989.6316810595</v>
      </c>
      <c r="H84" s="3">
        <f>'Regions By Outlet Data'!G110</f>
        <v>618579.2114442247</v>
      </c>
      <c r="I84" s="13">
        <f>'Regions By Outlet Data'!H110</f>
        <v>0.20338564217717645</v>
      </c>
      <c r="J84" s="37">
        <f>'Regions By Outlet Data'!I110</f>
        <v>87.966012419401167</v>
      </c>
      <c r="K84" s="27">
        <f>'Regions By Outlet Data'!J110</f>
        <v>-2.2933053192362678</v>
      </c>
    </row>
    <row r="85" spans="2:11">
      <c r="B85" s="438"/>
      <c r="C85" s="32" t="s">
        <v>48</v>
      </c>
      <c r="D85" s="9">
        <f>'Regions By Outlet Data'!C111</f>
        <v>1676164.8162220721</v>
      </c>
      <c r="E85" s="2">
        <f>'Regions By Outlet Data'!D111</f>
        <v>45543.081575097051</v>
      </c>
      <c r="F85" s="4">
        <f>'Regions By Outlet Data'!E111</f>
        <v>2.7929887482431356E-2</v>
      </c>
      <c r="G85" s="11">
        <f>'Regions By Outlet Data'!F111</f>
        <v>10732452.200989969</v>
      </c>
      <c r="H85" s="3">
        <f>'Regions By Outlet Data'!G111</f>
        <v>692871.5821651984</v>
      </c>
      <c r="I85" s="13">
        <f>'Regions By Outlet Data'!H111</f>
        <v>6.9013996547428055E-2</v>
      </c>
      <c r="J85" s="37">
        <f>'Regions By Outlet Data'!I111</f>
        <v>184.73294963299006</v>
      </c>
      <c r="K85" s="27">
        <f>'Regions By Outlet Data'!J111</f>
        <v>-17.100698902421016</v>
      </c>
    </row>
    <row r="86" spans="2:11">
      <c r="B86" s="438"/>
      <c r="C86" s="32" t="s">
        <v>49</v>
      </c>
      <c r="D86" s="9">
        <f>'Regions By Outlet Data'!C112</f>
        <v>282544.50002020731</v>
      </c>
      <c r="E86" s="2">
        <f>'Regions By Outlet Data'!D112</f>
        <v>35262.324272975617</v>
      </c>
      <c r="F86" s="4">
        <f>'Regions By Outlet Data'!E112</f>
        <v>0.14259953903438741</v>
      </c>
      <c r="G86" s="11">
        <f>'Regions By Outlet Data'!F112</f>
        <v>1702486.5944606226</v>
      </c>
      <c r="H86" s="3">
        <f>'Regions By Outlet Data'!G112</f>
        <v>251527.75411281525</v>
      </c>
      <c r="I86" s="13">
        <f>'Regions By Outlet Data'!H112</f>
        <v>0.17335278377195171</v>
      </c>
      <c r="J86" s="37">
        <f>'Regions By Outlet Data'!I112</f>
        <v>82.342481371884645</v>
      </c>
      <c r="K86" s="27">
        <f>'Regions By Outlet Data'!J112</f>
        <v>1.4063195021163324</v>
      </c>
    </row>
    <row r="87" spans="2:11">
      <c r="B87" s="438"/>
      <c r="C87" s="32" t="s">
        <v>50</v>
      </c>
      <c r="D87" s="9">
        <f>'Regions By Outlet Data'!C113</f>
        <v>326893.70128418918</v>
      </c>
      <c r="E87" s="2">
        <f>'Regions By Outlet Data'!D113</f>
        <v>50726.952848645684</v>
      </c>
      <c r="F87" s="4">
        <f>'Regions By Outlet Data'!E113</f>
        <v>0.18368233372051018</v>
      </c>
      <c r="G87" s="11">
        <f>'Regions By Outlet Data'!F113</f>
        <v>2047251.951879584</v>
      </c>
      <c r="H87" s="3">
        <f>'Regions By Outlet Data'!G113</f>
        <v>378588.68081951281</v>
      </c>
      <c r="I87" s="13">
        <f>'Regions By Outlet Data'!H113</f>
        <v>0.22688141303607789</v>
      </c>
      <c r="J87" s="37">
        <f>'Regions By Outlet Data'!I113</f>
        <v>49.636238522460452</v>
      </c>
      <c r="K87" s="27">
        <f>'Regions By Outlet Data'!J113</f>
        <v>2.5410654952502725</v>
      </c>
    </row>
    <row r="88" spans="2:11">
      <c r="B88" s="438"/>
      <c r="C88" s="32" t="s">
        <v>51</v>
      </c>
      <c r="D88" s="9">
        <f>'Regions By Outlet Data'!C114</f>
        <v>788359.48958362872</v>
      </c>
      <c r="E88" s="2">
        <f>'Regions By Outlet Data'!D114</f>
        <v>139924.34407510178</v>
      </c>
      <c r="F88" s="4">
        <f>'Regions By Outlet Data'!E114</f>
        <v>0.21578772379058495</v>
      </c>
      <c r="G88" s="11">
        <f>'Regions By Outlet Data'!F114</f>
        <v>4846283.621575674</v>
      </c>
      <c r="H88" s="3">
        <f>'Regions By Outlet Data'!G114</f>
        <v>1143706.237301195</v>
      </c>
      <c r="I88" s="13">
        <f>'Regions By Outlet Data'!H114</f>
        <v>0.30889462085484665</v>
      </c>
      <c r="J88" s="37">
        <f>'Regions By Outlet Data'!I114</f>
        <v>107.58121103551778</v>
      </c>
      <c r="K88" s="27">
        <f>'Regions By Outlet Data'!J114</f>
        <v>8.2029541651149742</v>
      </c>
    </row>
    <row r="89" spans="2:11" ht="15" thickBot="1">
      <c r="B89" s="439"/>
      <c r="C89" s="33" t="s">
        <v>52</v>
      </c>
      <c r="D89" s="176">
        <f>'Regions By Outlet Data'!C115</f>
        <v>529653.01403397042</v>
      </c>
      <c r="E89" s="177">
        <f>'Regions By Outlet Data'!D115</f>
        <v>65602.484139706008</v>
      </c>
      <c r="F89" s="178">
        <f>'Regions By Outlet Data'!E115</f>
        <v>0.14136926889115667</v>
      </c>
      <c r="G89" s="179">
        <f>'Regions By Outlet Data'!F115</f>
        <v>3407257.8534048367</v>
      </c>
      <c r="H89" s="180">
        <f>'Regions By Outlet Data'!G115</f>
        <v>663408.48928105086</v>
      </c>
      <c r="I89" s="181">
        <f>'Regions By Outlet Data'!H115</f>
        <v>0.24178021503483743</v>
      </c>
      <c r="J89" s="182">
        <f>'Regions By Outlet Data'!I115</f>
        <v>89.331395963307202</v>
      </c>
      <c r="K89" s="183">
        <f>'Regions By Outlet Data'!J115</f>
        <v>1.4310376463312622</v>
      </c>
    </row>
  </sheetData>
  <mergeCells count="36">
    <mergeCell ref="J33:K33"/>
    <mergeCell ref="N4:N5"/>
    <mergeCell ref="O4:Q4"/>
    <mergeCell ref="R4:T4"/>
    <mergeCell ref="U4:V4"/>
    <mergeCell ref="M14:M21"/>
    <mergeCell ref="J4:K4"/>
    <mergeCell ref="M2:V2"/>
    <mergeCell ref="M3:V3"/>
    <mergeCell ref="B31:K31"/>
    <mergeCell ref="B32:K32"/>
    <mergeCell ref="B2:K2"/>
    <mergeCell ref="M6:M13"/>
    <mergeCell ref="M22:M29"/>
    <mergeCell ref="B6:B13"/>
    <mergeCell ref="B14:B21"/>
    <mergeCell ref="B22:B29"/>
    <mergeCell ref="B3:K3"/>
    <mergeCell ref="C4:C5"/>
    <mergeCell ref="D4:F4"/>
    <mergeCell ref="G4:I4"/>
    <mergeCell ref="J64:K64"/>
    <mergeCell ref="B62:K62"/>
    <mergeCell ref="B63:K63"/>
    <mergeCell ref="B43:B50"/>
    <mergeCell ref="B74:B81"/>
    <mergeCell ref="G64:I64"/>
    <mergeCell ref="B51:B58"/>
    <mergeCell ref="B66:B73"/>
    <mergeCell ref="C33:C34"/>
    <mergeCell ref="D33:F33"/>
    <mergeCell ref="G33:I33"/>
    <mergeCell ref="B82:B89"/>
    <mergeCell ref="C64:C65"/>
    <mergeCell ref="D64:F64"/>
    <mergeCell ref="B35:B42"/>
  </mergeCells>
  <conditionalFormatting sqref="A31:B32">
    <cfRule type="cellIs" dxfId="80" priority="20" operator="lessThan">
      <formula>0</formula>
    </cfRule>
  </conditionalFormatting>
  <conditionalFormatting sqref="A33:L59">
    <cfRule type="cellIs" dxfId="79" priority="4" operator="lessThan">
      <formula>0</formula>
    </cfRule>
  </conditionalFormatting>
  <conditionalFormatting sqref="A1:XFD1 L2:M3 A2:A29 W2:XFD29 A30:XFD30 W31:XFD1048576 M59:V61 A60:A100 L60:L100 M90:V1048576 A101:L1048576">
    <cfRule type="cellIs" dxfId="78" priority="24" operator="lessThan">
      <formula>0</formula>
    </cfRule>
  </conditionalFormatting>
  <conditionalFormatting sqref="B2:B3">
    <cfRule type="cellIs" dxfId="77" priority="17" operator="lessThan">
      <formula>0</formula>
    </cfRule>
  </conditionalFormatting>
  <conditionalFormatting sqref="B62:B63">
    <cfRule type="cellIs" dxfId="76" priority="18" operator="lessThan">
      <formula>0</formula>
    </cfRule>
  </conditionalFormatting>
  <conditionalFormatting sqref="B64:K89">
    <cfRule type="cellIs" dxfId="75" priority="5" operator="lessThan">
      <formula>0</formula>
    </cfRule>
  </conditionalFormatting>
  <conditionalFormatting sqref="B4:V29">
    <cfRule type="cellIs" dxfId="74" priority="1" operator="lessThan">
      <formula>0</formula>
    </cfRule>
  </conditionalFormatting>
  <conditionalFormatting sqref="L31:L32">
    <cfRule type="cellIs" dxfId="73" priority="15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FF66"/>
  </sheetPr>
  <dimension ref="A1:I220"/>
  <sheetViews>
    <sheetView topLeftCell="A3" zoomScale="85" zoomScaleNormal="85" workbookViewId="0">
      <selection activeCell="J8" sqref="J8"/>
    </sheetView>
  </sheetViews>
  <sheetFormatPr defaultRowHeight="14.4"/>
  <cols>
    <col min="1" max="1" width="31" bestFit="1" customWidth="1"/>
    <col min="2" max="2" width="42.77734375" bestFit="1" customWidth="1"/>
    <col min="3" max="3" width="11.21875" style="186" bestFit="1" customWidth="1"/>
    <col min="4" max="4" width="10.77734375" style="186" bestFit="1" customWidth="1"/>
    <col min="5" max="5" width="9.21875" style="186"/>
    <col min="6" max="6" width="13.77734375" style="186" bestFit="1" customWidth="1"/>
    <col min="7" max="7" width="11.77734375" style="186" bestFit="1" customWidth="1"/>
    <col min="8" max="8" width="9.21875" style="186"/>
  </cols>
  <sheetData>
    <row r="1" spans="1:8" ht="15" customHeight="1">
      <c r="A1" s="401" t="s">
        <v>1</v>
      </c>
      <c r="B1" s="401" t="s">
        <v>0</v>
      </c>
      <c r="C1" s="401" t="s">
        <v>11</v>
      </c>
      <c r="D1" s="401"/>
      <c r="E1" s="401"/>
      <c r="F1" s="401"/>
      <c r="G1" s="401"/>
      <c r="H1" s="401"/>
    </row>
    <row r="2" spans="1:8" ht="15" customHeight="1">
      <c r="A2" s="402"/>
      <c r="B2" s="402"/>
      <c r="C2" s="401" t="s">
        <v>3</v>
      </c>
      <c r="D2" s="401"/>
      <c r="E2" s="401"/>
      <c r="F2" s="401" t="s">
        <v>6</v>
      </c>
      <c r="G2" s="401"/>
      <c r="H2" s="401"/>
    </row>
    <row r="3" spans="1:8" ht="28.8">
      <c r="A3" s="402"/>
      <c r="B3" s="402"/>
      <c r="C3" s="171" t="s">
        <v>8</v>
      </c>
      <c r="D3" s="171" t="s">
        <v>9</v>
      </c>
      <c r="E3" s="171" t="s">
        <v>10</v>
      </c>
      <c r="F3" s="171" t="s">
        <v>8</v>
      </c>
      <c r="G3" s="171" t="s">
        <v>9</v>
      </c>
      <c r="H3" s="171" t="s">
        <v>10</v>
      </c>
    </row>
    <row r="4" spans="1:8">
      <c r="A4" s="403" t="s">
        <v>135</v>
      </c>
      <c r="B4" s="356" t="s">
        <v>214</v>
      </c>
      <c r="C4" s="380">
        <v>49115427.733956456</v>
      </c>
      <c r="D4" s="380">
        <v>5178666.206607461</v>
      </c>
      <c r="E4" s="381">
        <v>0.11786636125614161</v>
      </c>
      <c r="F4" s="382">
        <v>137701236.42905331</v>
      </c>
      <c r="G4" s="382">
        <v>19189477.065066695</v>
      </c>
      <c r="H4" s="381">
        <v>0.16192044711892109</v>
      </c>
    </row>
    <row r="5" spans="1:8">
      <c r="A5" s="402"/>
      <c r="B5" s="357" t="s">
        <v>215</v>
      </c>
      <c r="C5" s="380">
        <v>9287286.276337808</v>
      </c>
      <c r="D5" s="380">
        <v>952907.77412191126</v>
      </c>
      <c r="E5" s="384">
        <v>0.1143345930195704</v>
      </c>
      <c r="F5" s="385">
        <v>26961569.174725227</v>
      </c>
      <c r="G5" s="385">
        <v>3657073.8290740922</v>
      </c>
      <c r="H5" s="384">
        <v>0.15692568214125868</v>
      </c>
    </row>
    <row r="6" spans="1:8">
      <c r="A6" s="403"/>
      <c r="B6" s="356" t="s">
        <v>216</v>
      </c>
      <c r="C6" s="380">
        <v>3365086.0107073775</v>
      </c>
      <c r="D6" s="380">
        <v>402429.64848226728</v>
      </c>
      <c r="E6" s="381">
        <v>0.13583406216575908</v>
      </c>
      <c r="F6" s="382">
        <v>9596370.5027724765</v>
      </c>
      <c r="G6" s="382">
        <v>1416449.6475767279</v>
      </c>
      <c r="H6" s="381">
        <v>0.17316177902589641</v>
      </c>
    </row>
    <row r="7" spans="1:8">
      <c r="A7" s="403"/>
      <c r="B7" s="357" t="s">
        <v>217</v>
      </c>
      <c r="C7" s="380">
        <v>2146658.8138989611</v>
      </c>
      <c r="D7" s="380">
        <v>208536.3075205686</v>
      </c>
      <c r="E7" s="384">
        <v>0.10759707233896322</v>
      </c>
      <c r="F7" s="385">
        <v>6174043.1753218472</v>
      </c>
      <c r="G7" s="385">
        <v>793055.96931641363</v>
      </c>
      <c r="H7" s="384">
        <v>0.14738112895554295</v>
      </c>
    </row>
    <row r="8" spans="1:8">
      <c r="A8" s="403"/>
      <c r="B8" s="356" t="s">
        <v>218</v>
      </c>
      <c r="C8" s="380">
        <v>2514207.3105485821</v>
      </c>
      <c r="D8" s="380">
        <v>311527.9726358396</v>
      </c>
      <c r="E8" s="381">
        <v>0.14143137735656217</v>
      </c>
      <c r="F8" s="382">
        <v>7122175.3535033688</v>
      </c>
      <c r="G8" s="382">
        <v>1133161.5845615659</v>
      </c>
      <c r="H8" s="381">
        <v>0.18920670886381746</v>
      </c>
    </row>
    <row r="9" spans="1:8">
      <c r="A9" s="403"/>
      <c r="B9" s="357" t="s">
        <v>219</v>
      </c>
      <c r="C9" s="380">
        <v>5122102.8609803552</v>
      </c>
      <c r="D9" s="380">
        <v>526379.81767581403</v>
      </c>
      <c r="E9" s="384">
        <v>0.11453688847562106</v>
      </c>
      <c r="F9" s="385">
        <v>14919393.825797658</v>
      </c>
      <c r="G9" s="385">
        <v>2025886.2725982498</v>
      </c>
      <c r="H9" s="384">
        <v>0.15712452676196279</v>
      </c>
    </row>
    <row r="10" spans="1:8">
      <c r="A10" s="403"/>
      <c r="B10" s="356" t="s">
        <v>220</v>
      </c>
      <c r="C10" s="380">
        <v>2323449.9096303778</v>
      </c>
      <c r="D10" s="380">
        <v>266011.96336601581</v>
      </c>
      <c r="E10" s="381">
        <v>0.12929282452917085</v>
      </c>
      <c r="F10" s="382">
        <v>6460899.1003736053</v>
      </c>
      <c r="G10" s="382">
        <v>952976.66548820585</v>
      </c>
      <c r="H10" s="381">
        <v>0.17301926030264331</v>
      </c>
    </row>
    <row r="11" spans="1:8">
      <c r="A11" s="403"/>
      <c r="B11" s="357" t="s">
        <v>221</v>
      </c>
      <c r="C11" s="380">
        <v>1018672.7659535334</v>
      </c>
      <c r="D11" s="380">
        <v>101146.77401249507</v>
      </c>
      <c r="E11" s="384">
        <v>0.11023859258582717</v>
      </c>
      <c r="F11" s="385">
        <v>2710174.837030754</v>
      </c>
      <c r="G11" s="385">
        <v>347749.04171938868</v>
      </c>
      <c r="H11" s="384">
        <v>0.14719998503637899</v>
      </c>
    </row>
    <row r="12" spans="1:8">
      <c r="A12" s="403"/>
      <c r="B12" s="356" t="s">
        <v>222</v>
      </c>
      <c r="C12" s="380">
        <v>2629932.7070888639</v>
      </c>
      <c r="D12" s="380">
        <v>282585.11413338594</v>
      </c>
      <c r="E12" s="381">
        <v>0.12038486118606369</v>
      </c>
      <c r="F12" s="382">
        <v>7353694.0134927342</v>
      </c>
      <c r="G12" s="382">
        <v>1075057.3342422936</v>
      </c>
      <c r="H12" s="381">
        <v>0.17122464464222456</v>
      </c>
    </row>
    <row r="13" spans="1:8">
      <c r="A13" s="403"/>
      <c r="B13" s="357" t="s">
        <v>223</v>
      </c>
      <c r="C13" s="380">
        <v>3256713.7860082248</v>
      </c>
      <c r="D13" s="380">
        <v>364065.36867768364</v>
      </c>
      <c r="E13" s="384">
        <v>0.12585883804491477</v>
      </c>
      <c r="F13" s="385">
        <v>9201591.3695508223</v>
      </c>
      <c r="G13" s="385">
        <v>1332475.3307147678</v>
      </c>
      <c r="H13" s="384">
        <v>0.16932973464092652</v>
      </c>
    </row>
    <row r="14" spans="1:8">
      <c r="A14" s="403"/>
      <c r="B14" s="356" t="s">
        <v>224</v>
      </c>
      <c r="C14" s="380">
        <v>1764275.170132994</v>
      </c>
      <c r="D14" s="380">
        <v>172417.91444665659</v>
      </c>
      <c r="E14" s="381">
        <v>0.10831242175185973</v>
      </c>
      <c r="F14" s="382">
        <v>4789240.7296891399</v>
      </c>
      <c r="G14" s="382">
        <v>639096.16291501373</v>
      </c>
      <c r="H14" s="381">
        <v>0.15399371097373074</v>
      </c>
    </row>
    <row r="15" spans="1:8">
      <c r="A15" s="403"/>
      <c r="B15" s="357" t="s">
        <v>225</v>
      </c>
      <c r="C15" s="380">
        <v>1974784.9765114596</v>
      </c>
      <c r="D15" s="380">
        <v>211951.99965345045</v>
      </c>
      <c r="E15" s="384">
        <v>0.12023373878064374</v>
      </c>
      <c r="F15" s="385">
        <v>5318323.4003302911</v>
      </c>
      <c r="G15" s="385">
        <v>818819.53791590687</v>
      </c>
      <c r="H15" s="384">
        <v>0.18197996111432102</v>
      </c>
    </row>
    <row r="16" spans="1:8">
      <c r="A16" s="403"/>
      <c r="B16" s="356" t="s">
        <v>226</v>
      </c>
      <c r="C16" s="380">
        <v>34380103.935043871</v>
      </c>
      <c r="D16" s="380">
        <v>3637510.5791465491</v>
      </c>
      <c r="E16" s="381">
        <v>0.11832152665314323</v>
      </c>
      <c r="F16" s="382">
        <v>97535690.566392943</v>
      </c>
      <c r="G16" s="382">
        <v>14167162.583226442</v>
      </c>
      <c r="H16" s="381">
        <v>0.16993418171047747</v>
      </c>
    </row>
    <row r="17" spans="1:8">
      <c r="A17" s="403"/>
      <c r="B17" s="357" t="s">
        <v>227</v>
      </c>
      <c r="C17" s="380">
        <v>7654759.4277271805</v>
      </c>
      <c r="D17" s="380">
        <v>766769.73412960023</v>
      </c>
      <c r="E17" s="384">
        <v>0.11131981437810751</v>
      </c>
      <c r="F17" s="385">
        <v>22141969.09649178</v>
      </c>
      <c r="G17" s="385">
        <v>2979662.7724909373</v>
      </c>
      <c r="H17" s="384">
        <v>0.15549604113983406</v>
      </c>
    </row>
    <row r="18" spans="1:8">
      <c r="A18" s="403"/>
      <c r="B18" s="356" t="s">
        <v>228</v>
      </c>
      <c r="C18" s="380">
        <v>6473924.3318283046</v>
      </c>
      <c r="D18" s="380">
        <v>651521.32159528043</v>
      </c>
      <c r="E18" s="381">
        <v>0.11189904244866163</v>
      </c>
      <c r="F18" s="382">
        <v>18894931.95870186</v>
      </c>
      <c r="G18" s="382">
        <v>2671367.623170156</v>
      </c>
      <c r="H18" s="381">
        <v>0.16465972383883087</v>
      </c>
    </row>
    <row r="19" spans="1:8">
      <c r="A19" s="403"/>
      <c r="B19" s="357" t="s">
        <v>229</v>
      </c>
      <c r="C19" s="380">
        <v>606689.35917285562</v>
      </c>
      <c r="D19" s="380">
        <v>72260.333864196786</v>
      </c>
      <c r="E19" s="384">
        <v>0.13521034682287872</v>
      </c>
      <c r="F19" s="385">
        <v>1680129.5957237759</v>
      </c>
      <c r="G19" s="385">
        <v>259786.04233576707</v>
      </c>
      <c r="H19" s="384">
        <v>0.18290366560687929</v>
      </c>
    </row>
    <row r="20" spans="1:8">
      <c r="A20" s="403"/>
      <c r="B20" s="356" t="s">
        <v>230</v>
      </c>
      <c r="C20" s="380">
        <v>2412195.5677735955</v>
      </c>
      <c r="D20" s="380">
        <v>197989.99234656803</v>
      </c>
      <c r="E20" s="381">
        <v>8.9418071449117398E-2</v>
      </c>
      <c r="F20" s="382">
        <v>6788462.5436978461</v>
      </c>
      <c r="G20" s="382">
        <v>856005.58919317182</v>
      </c>
      <c r="H20" s="381">
        <v>0.14429191745642314</v>
      </c>
    </row>
    <row r="21" spans="1:8">
      <c r="A21" s="403"/>
      <c r="B21" s="357" t="s">
        <v>231</v>
      </c>
      <c r="C21" s="380">
        <v>1152505.5973932042</v>
      </c>
      <c r="D21" s="380">
        <v>136760.63584295707</v>
      </c>
      <c r="E21" s="384">
        <v>0.13464072283876324</v>
      </c>
      <c r="F21" s="385">
        <v>3061875.8654495389</v>
      </c>
      <c r="G21" s="385">
        <v>488559.95315407356</v>
      </c>
      <c r="H21" s="384">
        <v>0.18985618937018317</v>
      </c>
    </row>
    <row r="22" spans="1:8">
      <c r="A22" s="403"/>
      <c r="B22" s="356" t="s">
        <v>232</v>
      </c>
      <c r="C22" s="380">
        <v>929892.1985791896</v>
      </c>
      <c r="D22" s="380">
        <v>75717.668565165135</v>
      </c>
      <c r="E22" s="381">
        <v>8.864425934582941E-2</v>
      </c>
      <c r="F22" s="382">
        <v>2510245.9787577079</v>
      </c>
      <c r="G22" s="382">
        <v>311269.14207816822</v>
      </c>
      <c r="H22" s="381">
        <v>0.14155180576989859</v>
      </c>
    </row>
    <row r="23" spans="1:8">
      <c r="A23" s="403"/>
      <c r="B23" s="357" t="s">
        <v>233</v>
      </c>
      <c r="C23" s="380">
        <v>23693575.232083078</v>
      </c>
      <c r="D23" s="380">
        <v>2211709.5171384998</v>
      </c>
      <c r="E23" s="384">
        <v>0.10295704975009923</v>
      </c>
      <c r="F23" s="385">
        <v>65306559.800652415</v>
      </c>
      <c r="G23" s="385">
        <v>8436886.5109368414</v>
      </c>
      <c r="H23" s="384">
        <v>0.14835475610974866</v>
      </c>
    </row>
    <row r="24" spans="1:8">
      <c r="A24" s="403"/>
      <c r="B24" s="356" t="s">
        <v>234</v>
      </c>
      <c r="C24" s="380">
        <v>1111867.2312277867</v>
      </c>
      <c r="D24" s="380">
        <v>130415.09731548466</v>
      </c>
      <c r="E24" s="381">
        <v>0.13287973280532694</v>
      </c>
      <c r="F24" s="382">
        <v>3084429.2998500066</v>
      </c>
      <c r="G24" s="382">
        <v>445635.65030741552</v>
      </c>
      <c r="H24" s="381">
        <v>0.16887855190369361</v>
      </c>
    </row>
    <row r="25" spans="1:8">
      <c r="A25" s="403"/>
      <c r="B25" s="357" t="s">
        <v>235</v>
      </c>
      <c r="C25" s="380">
        <v>2263693.3294870057</v>
      </c>
      <c r="D25" s="380">
        <v>216496.27518185088</v>
      </c>
      <c r="E25" s="384">
        <v>0.10575253355634225</v>
      </c>
      <c r="F25" s="385">
        <v>6263738.3215765348</v>
      </c>
      <c r="G25" s="385">
        <v>825425.71855511051</v>
      </c>
      <c r="H25" s="384">
        <v>0.15177974839043262</v>
      </c>
    </row>
    <row r="26" spans="1:8">
      <c r="A26" s="403"/>
      <c r="B26" s="356" t="s">
        <v>236</v>
      </c>
      <c r="C26" s="380">
        <v>4495771.0608064327</v>
      </c>
      <c r="D26" s="380">
        <v>376618.05387023464</v>
      </c>
      <c r="E26" s="381">
        <v>9.1430945448263634E-2</v>
      </c>
      <c r="F26" s="382">
        <v>12941897.203630526</v>
      </c>
      <c r="G26" s="382">
        <v>1549401.16671809</v>
      </c>
      <c r="H26" s="381">
        <v>0.13600190526272105</v>
      </c>
    </row>
    <row r="27" spans="1:8">
      <c r="A27" s="403"/>
      <c r="B27" s="357" t="s">
        <v>237</v>
      </c>
      <c r="C27" s="380">
        <v>1517049.7849480936</v>
      </c>
      <c r="D27" s="380">
        <v>148820.9922453945</v>
      </c>
      <c r="E27" s="384">
        <v>0.10876908382509945</v>
      </c>
      <c r="F27" s="385">
        <v>4224397.1098983474</v>
      </c>
      <c r="G27" s="385">
        <v>544623.60547912912</v>
      </c>
      <c r="H27" s="384">
        <v>0.14800465431501811</v>
      </c>
    </row>
    <row r="28" spans="1:8">
      <c r="A28" s="403"/>
      <c r="B28" s="356" t="s">
        <v>238</v>
      </c>
      <c r="C28" s="380">
        <v>2769253.1529015023</v>
      </c>
      <c r="D28" s="380">
        <v>262121.69240765274</v>
      </c>
      <c r="E28" s="381">
        <v>0.10455043803567467</v>
      </c>
      <c r="F28" s="382">
        <v>7706244.649220272</v>
      </c>
      <c r="G28" s="382">
        <v>962500.50024268311</v>
      </c>
      <c r="H28" s="381">
        <v>0.14272494314432238</v>
      </c>
    </row>
    <row r="29" spans="1:8">
      <c r="A29" s="403"/>
      <c r="B29" s="357" t="s">
        <v>239</v>
      </c>
      <c r="C29" s="380">
        <v>829844.61733832594</v>
      </c>
      <c r="D29" s="380">
        <v>95214.221646967228</v>
      </c>
      <c r="E29" s="384">
        <v>0.12960833393962876</v>
      </c>
      <c r="F29" s="385">
        <v>2194940.1620198535</v>
      </c>
      <c r="G29" s="385">
        <v>343474.76570216799</v>
      </c>
      <c r="H29" s="384">
        <v>0.18551508787865703</v>
      </c>
    </row>
    <row r="30" spans="1:8">
      <c r="A30" s="403"/>
      <c r="B30" s="356" t="s">
        <v>240</v>
      </c>
      <c r="C30" s="380">
        <v>41467386.44683446</v>
      </c>
      <c r="D30" s="380">
        <v>4114886.5247371644</v>
      </c>
      <c r="E30" s="381">
        <v>0.11016361778513374</v>
      </c>
      <c r="F30" s="382">
        <v>121466266.08145992</v>
      </c>
      <c r="G30" s="382">
        <v>16852137.976652816</v>
      </c>
      <c r="H30" s="381">
        <v>0.16108854780847182</v>
      </c>
    </row>
    <row r="31" spans="1:8">
      <c r="A31" s="403"/>
      <c r="B31" s="357" t="s">
        <v>241</v>
      </c>
      <c r="C31" s="380">
        <v>10186343.686492674</v>
      </c>
      <c r="D31" s="380">
        <v>938977.45246496052</v>
      </c>
      <c r="E31" s="384">
        <v>0.10153998757070817</v>
      </c>
      <c r="F31" s="385">
        <v>31176183.370682564</v>
      </c>
      <c r="G31" s="385">
        <v>3801808.9701136984</v>
      </c>
      <c r="H31" s="384">
        <v>0.1388820403521146</v>
      </c>
    </row>
    <row r="32" spans="1:8">
      <c r="A32" s="403"/>
      <c r="B32" s="356" t="s">
        <v>242</v>
      </c>
      <c r="C32" s="380">
        <v>3335210.2368514738</v>
      </c>
      <c r="D32" s="380">
        <v>350711.44840785675</v>
      </c>
      <c r="E32" s="381">
        <v>0.11751100377921375</v>
      </c>
      <c r="F32" s="382">
        <v>9936517.8813383561</v>
      </c>
      <c r="G32" s="382">
        <v>1568864.4469300704</v>
      </c>
      <c r="H32" s="381">
        <v>0.18749156609173212</v>
      </c>
    </row>
    <row r="33" spans="1:8">
      <c r="A33" s="403"/>
      <c r="B33" s="357" t="s">
        <v>243</v>
      </c>
      <c r="C33" s="380">
        <v>1225226.2443634158</v>
      </c>
      <c r="D33" s="380">
        <v>120878.22439873125</v>
      </c>
      <c r="E33" s="384">
        <v>0.10945664067256332</v>
      </c>
      <c r="F33" s="385">
        <v>3494598.7856630213</v>
      </c>
      <c r="G33" s="385">
        <v>457238.09776691627</v>
      </c>
      <c r="H33" s="384">
        <v>0.1505379652765679</v>
      </c>
    </row>
    <row r="34" spans="1:8">
      <c r="A34" s="403"/>
      <c r="B34" s="356" t="s">
        <v>244</v>
      </c>
      <c r="C34" s="380">
        <v>1412173.9157907823</v>
      </c>
      <c r="D34" s="380">
        <v>158477.48340226593</v>
      </c>
      <c r="E34" s="381">
        <v>0.12640817929132805</v>
      </c>
      <c r="F34" s="382">
        <v>3936150.5819019331</v>
      </c>
      <c r="G34" s="382">
        <v>575287.43618398393</v>
      </c>
      <c r="H34" s="381">
        <v>0.17117252659244794</v>
      </c>
    </row>
    <row r="35" spans="1:8">
      <c r="A35" s="403"/>
      <c r="B35" s="357" t="s">
        <v>245</v>
      </c>
      <c r="C35" s="380">
        <v>871939.60467485804</v>
      </c>
      <c r="D35" s="380">
        <v>78935.607927925885</v>
      </c>
      <c r="E35" s="384">
        <v>9.9539987505405034E-2</v>
      </c>
      <c r="F35" s="385">
        <v>2376201.190047157</v>
      </c>
      <c r="G35" s="385">
        <v>304573.14154072339</v>
      </c>
      <c r="H35" s="384">
        <v>0.14702115167841506</v>
      </c>
    </row>
    <row r="36" spans="1:8">
      <c r="A36" s="403"/>
      <c r="B36" s="356" t="s">
        <v>246</v>
      </c>
      <c r="C36" s="380">
        <v>2400718.0043262243</v>
      </c>
      <c r="D36" s="380">
        <v>248021.58872374194</v>
      </c>
      <c r="E36" s="381">
        <v>0.11521438272768587</v>
      </c>
      <c r="F36" s="382">
        <v>6959953.4965442596</v>
      </c>
      <c r="G36" s="382">
        <v>1016716.9391367882</v>
      </c>
      <c r="H36" s="381">
        <v>0.17107125542051374</v>
      </c>
    </row>
    <row r="37" spans="1:8">
      <c r="A37" s="403"/>
      <c r="B37" s="357" t="s">
        <v>247</v>
      </c>
      <c r="C37" s="380">
        <v>4271086.4669130752</v>
      </c>
      <c r="D37" s="380">
        <v>360984.65763743827</v>
      </c>
      <c r="E37" s="384">
        <v>9.2321037979395282E-2</v>
      </c>
      <c r="F37" s="385">
        <v>12614253.99244063</v>
      </c>
      <c r="G37" s="385">
        <v>1752998.9785707481</v>
      </c>
      <c r="H37" s="384">
        <v>0.16139930204494407</v>
      </c>
    </row>
    <row r="38" spans="1:8">
      <c r="A38" s="403"/>
      <c r="B38" s="356" t="s">
        <v>248</v>
      </c>
      <c r="C38" s="380">
        <v>3244271.8581670015</v>
      </c>
      <c r="D38" s="380">
        <v>321976.00031445315</v>
      </c>
      <c r="E38" s="381">
        <v>0.11017912489909817</v>
      </c>
      <c r="F38" s="382">
        <v>9622274.9277199786</v>
      </c>
      <c r="G38" s="382">
        <v>1344800.6224821778</v>
      </c>
      <c r="H38" s="381">
        <v>0.16246509175283311</v>
      </c>
    </row>
    <row r="39" spans="1:8">
      <c r="A39" s="403"/>
      <c r="B39" s="357" t="s">
        <v>249</v>
      </c>
      <c r="C39" s="380">
        <v>2268920.8959436049</v>
      </c>
      <c r="D39" s="380">
        <v>258842.24423552677</v>
      </c>
      <c r="E39" s="384">
        <v>0.12877219705585838</v>
      </c>
      <c r="F39" s="385">
        <v>6273251.3962630406</v>
      </c>
      <c r="G39" s="385">
        <v>916503.26999161672</v>
      </c>
      <c r="H39" s="384">
        <v>0.17109321707637407</v>
      </c>
    </row>
    <row r="40" spans="1:8">
      <c r="A40" s="403"/>
      <c r="B40" s="356" t="s">
        <v>250</v>
      </c>
      <c r="C40" s="380">
        <v>66114139.302831039</v>
      </c>
      <c r="D40" s="380">
        <v>4905824.9139986262</v>
      </c>
      <c r="E40" s="381">
        <v>8.0149648997582992E-2</v>
      </c>
      <c r="F40" s="382">
        <v>207191636.96807534</v>
      </c>
      <c r="G40" s="382">
        <v>22872255.27399984</v>
      </c>
      <c r="H40" s="381">
        <v>0.12409034288082692</v>
      </c>
    </row>
    <row r="41" spans="1:8">
      <c r="A41" s="403"/>
      <c r="B41" s="357" t="s">
        <v>251</v>
      </c>
      <c r="C41" s="380">
        <v>1472908.7477295531</v>
      </c>
      <c r="D41" s="380">
        <v>108855.9068619085</v>
      </c>
      <c r="E41" s="384">
        <v>7.9803291779127566E-2</v>
      </c>
      <c r="F41" s="385">
        <v>4559114.9770837491</v>
      </c>
      <c r="G41" s="385">
        <v>535042.55392695731</v>
      </c>
      <c r="H41" s="384">
        <v>0.13296046831762257</v>
      </c>
    </row>
    <row r="42" spans="1:8">
      <c r="A42" s="403"/>
      <c r="B42" s="356" t="s">
        <v>252</v>
      </c>
      <c r="C42" s="380">
        <v>8430092.1773611419</v>
      </c>
      <c r="D42" s="380">
        <v>617926.48534918763</v>
      </c>
      <c r="E42" s="381">
        <v>7.9097974839553886E-2</v>
      </c>
      <c r="F42" s="382">
        <v>27117152.295088544</v>
      </c>
      <c r="G42" s="382">
        <v>3074037.9388867989</v>
      </c>
      <c r="H42" s="381">
        <v>0.12785523095488141</v>
      </c>
    </row>
    <row r="43" spans="1:8">
      <c r="A43" s="403"/>
      <c r="B43" s="357" t="s">
        <v>253</v>
      </c>
      <c r="C43" s="380">
        <v>3207314.0662608105</v>
      </c>
      <c r="D43" s="380">
        <v>231921.4313709219</v>
      </c>
      <c r="E43" s="384">
        <v>7.794649642248129E-2</v>
      </c>
      <c r="F43" s="385">
        <v>9136858.5239964705</v>
      </c>
      <c r="G43" s="385">
        <v>951600.7192241624</v>
      </c>
      <c r="H43" s="384">
        <v>0.11625787994965094</v>
      </c>
    </row>
    <row r="44" spans="1:8">
      <c r="A44" s="403"/>
      <c r="B44" s="356" t="s">
        <v>254</v>
      </c>
      <c r="C44" s="380">
        <v>5104627.4975346718</v>
      </c>
      <c r="D44" s="380">
        <v>429226.95558821037</v>
      </c>
      <c r="E44" s="381">
        <v>9.1805386883390905E-2</v>
      </c>
      <c r="F44" s="382">
        <v>14836043.21116177</v>
      </c>
      <c r="G44" s="382">
        <v>1723532.4241510257</v>
      </c>
      <c r="H44" s="381">
        <v>0.1314418307940198</v>
      </c>
    </row>
    <row r="45" spans="1:8">
      <c r="A45" s="403"/>
      <c r="B45" s="357" t="s">
        <v>255</v>
      </c>
      <c r="C45" s="380">
        <v>4209502.0799992904</v>
      </c>
      <c r="D45" s="380">
        <v>262708.29218028579</v>
      </c>
      <c r="E45" s="384">
        <v>6.6562457098995845E-2</v>
      </c>
      <c r="F45" s="385">
        <v>13309511.782004116</v>
      </c>
      <c r="G45" s="385">
        <v>1413337.1385419685</v>
      </c>
      <c r="H45" s="384">
        <v>0.11880601797643453</v>
      </c>
    </row>
    <row r="46" spans="1:8">
      <c r="A46" s="403"/>
      <c r="B46" s="356" t="s">
        <v>256</v>
      </c>
      <c r="C46" s="380">
        <v>5497069.5917036915</v>
      </c>
      <c r="D46" s="380">
        <v>410528.40511779301</v>
      </c>
      <c r="E46" s="381">
        <v>8.0708754742894531E-2</v>
      </c>
      <c r="F46" s="382">
        <v>17114538.711710524</v>
      </c>
      <c r="G46" s="382">
        <v>2056082.003695108</v>
      </c>
      <c r="H46" s="381">
        <v>0.13654002156812545</v>
      </c>
    </row>
    <row r="47" spans="1:8">
      <c r="A47" s="403"/>
      <c r="B47" s="357" t="s">
        <v>257</v>
      </c>
      <c r="C47" s="380">
        <v>19538193.922578763</v>
      </c>
      <c r="D47" s="380">
        <v>1447520.3011108711</v>
      </c>
      <c r="E47" s="384">
        <v>8.0014726449606804E-2</v>
      </c>
      <c r="F47" s="385">
        <v>64832712.407153301</v>
      </c>
      <c r="G47" s="385">
        <v>6960169.6327669546</v>
      </c>
      <c r="H47" s="384">
        <v>0.1202672165261665</v>
      </c>
    </row>
    <row r="48" spans="1:8">
      <c r="A48" s="403"/>
      <c r="B48" s="356" t="s">
        <v>258</v>
      </c>
      <c r="C48" s="380">
        <v>7938394.863714207</v>
      </c>
      <c r="D48" s="380">
        <v>636688.21089376789</v>
      </c>
      <c r="E48" s="381">
        <v>8.719717747738244E-2</v>
      </c>
      <c r="F48" s="382">
        <v>24410527.476552352</v>
      </c>
      <c r="G48" s="382">
        <v>2690160.067422647</v>
      </c>
      <c r="H48" s="381">
        <v>0.12385426161308367</v>
      </c>
    </row>
    <row r="49" spans="1:8">
      <c r="A49" s="403"/>
      <c r="B49" s="357" t="s">
        <v>259</v>
      </c>
      <c r="C49" s="380">
        <v>2762702.4001775412</v>
      </c>
      <c r="D49" s="380">
        <v>258760.77231564326</v>
      </c>
      <c r="E49" s="384">
        <v>0.10334137562807232</v>
      </c>
      <c r="F49" s="385">
        <v>7861952.9480036609</v>
      </c>
      <c r="G49" s="385">
        <v>1057746.6732940758</v>
      </c>
      <c r="H49" s="384">
        <v>0.15545482170721259</v>
      </c>
    </row>
    <row r="50" spans="1:8">
      <c r="A50" s="403"/>
      <c r="B50" s="356" t="s">
        <v>260</v>
      </c>
      <c r="C50" s="380">
        <v>1131050.6040163625</v>
      </c>
      <c r="D50" s="380">
        <v>54215.696148970863</v>
      </c>
      <c r="E50" s="381">
        <v>5.0347268418649123E-2</v>
      </c>
      <c r="F50" s="382">
        <v>3649489.8924079663</v>
      </c>
      <c r="G50" s="382">
        <v>307277.85300951684</v>
      </c>
      <c r="H50" s="381">
        <v>9.1938467514114539E-2</v>
      </c>
    </row>
    <row r="51" spans="1:8">
      <c r="A51" s="403"/>
      <c r="B51" s="357" t="s">
        <v>261</v>
      </c>
      <c r="C51" s="380">
        <v>1431350.6971810928</v>
      </c>
      <c r="D51" s="380">
        <v>109093.07243652572</v>
      </c>
      <c r="E51" s="384">
        <v>8.2505156631333662E-2</v>
      </c>
      <c r="F51" s="385">
        <v>4125911.4507046468</v>
      </c>
      <c r="G51" s="385">
        <v>468825.34798804903</v>
      </c>
      <c r="H51" s="384">
        <v>0.12819642054361011</v>
      </c>
    </row>
    <row r="52" spans="1:8">
      <c r="A52" s="403"/>
      <c r="B52" s="356" t="s">
        <v>262</v>
      </c>
      <c r="C52" s="380">
        <v>46701173.854684584</v>
      </c>
      <c r="D52" s="380">
        <v>3006532.0879382268</v>
      </c>
      <c r="E52" s="381">
        <v>6.880779808169378E-2</v>
      </c>
      <c r="F52" s="382">
        <v>132420347.93539476</v>
      </c>
      <c r="G52" s="382">
        <v>16184192.218383506</v>
      </c>
      <c r="H52" s="381">
        <v>0.13923543942545355</v>
      </c>
    </row>
    <row r="53" spans="1:8">
      <c r="A53" s="403"/>
      <c r="B53" s="357" t="s">
        <v>263</v>
      </c>
      <c r="C53" s="380">
        <v>5503093.9992266418</v>
      </c>
      <c r="D53" s="380">
        <v>419959.5865943823</v>
      </c>
      <c r="E53" s="384">
        <v>8.2618233653378781E-2</v>
      </c>
      <c r="F53" s="385">
        <v>16195511.726405406</v>
      </c>
      <c r="G53" s="385">
        <v>2113743.7601721026</v>
      </c>
      <c r="H53" s="384">
        <v>0.15010499855136461</v>
      </c>
    </row>
    <row r="54" spans="1:8">
      <c r="A54" s="403"/>
      <c r="B54" s="356" t="s">
        <v>264</v>
      </c>
      <c r="C54" s="380">
        <v>3513703.936986615</v>
      </c>
      <c r="D54" s="380">
        <v>309228.53931740997</v>
      </c>
      <c r="E54" s="381">
        <v>9.6498958781936428E-2</v>
      </c>
      <c r="F54" s="382">
        <v>9860929.4596397411</v>
      </c>
      <c r="G54" s="382">
        <v>1386867.3290808517</v>
      </c>
      <c r="H54" s="381">
        <v>0.16366027387025822</v>
      </c>
    </row>
    <row r="55" spans="1:8">
      <c r="A55" s="403"/>
      <c r="B55" s="357" t="s">
        <v>265</v>
      </c>
      <c r="C55" s="380">
        <v>2147245.1771504148</v>
      </c>
      <c r="D55" s="380">
        <v>124922.00241319765</v>
      </c>
      <c r="E55" s="384">
        <v>6.1771532845847028E-2</v>
      </c>
      <c r="F55" s="385">
        <v>6193474.261319777</v>
      </c>
      <c r="G55" s="385">
        <v>744705.55382511858</v>
      </c>
      <c r="H55" s="384">
        <v>0.13667409901264352</v>
      </c>
    </row>
    <row r="56" spans="1:8">
      <c r="A56" s="403"/>
      <c r="B56" s="356" t="s">
        <v>266</v>
      </c>
      <c r="C56" s="380">
        <v>7971723.0782030458</v>
      </c>
      <c r="D56" s="380">
        <v>222818.4120641565</v>
      </c>
      <c r="E56" s="381">
        <v>2.8754826864476328E-2</v>
      </c>
      <c r="F56" s="382">
        <v>22151332.171624575</v>
      </c>
      <c r="G56" s="382">
        <v>1994131.3216804042</v>
      </c>
      <c r="H56" s="381">
        <v>9.8928980096258126E-2</v>
      </c>
    </row>
    <row r="57" spans="1:8">
      <c r="A57" s="403"/>
      <c r="B57" s="357" t="s">
        <v>267</v>
      </c>
      <c r="C57" s="380">
        <v>1274915.9922656941</v>
      </c>
      <c r="D57" s="380">
        <v>128248.40394499549</v>
      </c>
      <c r="E57" s="384">
        <v>0.11184444842712964</v>
      </c>
      <c r="F57" s="385">
        <v>3404273.830808768</v>
      </c>
      <c r="G57" s="385">
        <v>458845.05052384827</v>
      </c>
      <c r="H57" s="384">
        <v>0.1557820897232704</v>
      </c>
    </row>
    <row r="58" spans="1:8">
      <c r="A58" s="403"/>
      <c r="B58" s="356" t="s">
        <v>268</v>
      </c>
      <c r="C58" s="380">
        <v>4712256.0594004989</v>
      </c>
      <c r="D58" s="380">
        <v>278690.85505506676</v>
      </c>
      <c r="E58" s="381">
        <v>6.2859311233748383E-2</v>
      </c>
      <c r="F58" s="382">
        <v>13389628.172463972</v>
      </c>
      <c r="G58" s="382">
        <v>1633785.8420690317</v>
      </c>
      <c r="H58" s="381">
        <v>0.13897650173861631</v>
      </c>
    </row>
    <row r="59" spans="1:8">
      <c r="A59" s="403"/>
      <c r="B59" s="357" t="s">
        <v>269</v>
      </c>
      <c r="C59" s="380">
        <v>5615379.6055968842</v>
      </c>
      <c r="D59" s="380">
        <v>504860.4923183592</v>
      </c>
      <c r="E59" s="384">
        <v>9.8788495087826542E-2</v>
      </c>
      <c r="F59" s="385">
        <v>16334222.302927006</v>
      </c>
      <c r="G59" s="385">
        <v>2398837.6195614673</v>
      </c>
      <c r="H59" s="384">
        <v>0.17214003589186341</v>
      </c>
    </row>
    <row r="60" spans="1:8">
      <c r="A60" s="403"/>
      <c r="B60" s="356" t="s">
        <v>270</v>
      </c>
      <c r="C60" s="380">
        <v>5107406.9955735253</v>
      </c>
      <c r="D60" s="380">
        <v>227595.73321129289</v>
      </c>
      <c r="E60" s="381">
        <v>4.6640273767702592E-2</v>
      </c>
      <c r="F60" s="382">
        <v>14423934.727563942</v>
      </c>
      <c r="G60" s="382">
        <v>1539738.870717559</v>
      </c>
      <c r="H60" s="381">
        <v>0.11950601246870794</v>
      </c>
    </row>
    <row r="61" spans="1:8">
      <c r="A61" s="403"/>
      <c r="B61" s="357" t="s">
        <v>271</v>
      </c>
      <c r="C61" s="380">
        <v>36972717.510939054</v>
      </c>
      <c r="D61" s="380">
        <v>2873944.719701685</v>
      </c>
      <c r="E61" s="384">
        <v>8.4282937022303203E-2</v>
      </c>
      <c r="F61" s="385">
        <v>110619137.52290393</v>
      </c>
      <c r="G61" s="385">
        <v>13455254.092671528</v>
      </c>
      <c r="H61" s="384">
        <v>0.13847999501103664</v>
      </c>
    </row>
    <row r="62" spans="1:8">
      <c r="A62" s="403"/>
      <c r="B62" s="356" t="s">
        <v>272</v>
      </c>
      <c r="C62" s="380">
        <v>16024229.104934702</v>
      </c>
      <c r="D62" s="380">
        <v>1485975.5448830165</v>
      </c>
      <c r="E62" s="381">
        <v>0.10221142028821058</v>
      </c>
      <c r="F62" s="382">
        <v>47536957.829093225</v>
      </c>
      <c r="G62" s="382">
        <v>6088583.0334726647</v>
      </c>
      <c r="H62" s="381">
        <v>0.14689557946469797</v>
      </c>
    </row>
    <row r="63" spans="1:8">
      <c r="A63" s="403"/>
      <c r="B63" s="357" t="s">
        <v>273</v>
      </c>
      <c r="C63" s="380">
        <v>3085777.067195971</v>
      </c>
      <c r="D63" s="380">
        <v>233614.74567044619</v>
      </c>
      <c r="E63" s="384">
        <v>8.1907941882316704E-2</v>
      </c>
      <c r="F63" s="385">
        <v>8997605.4538347498</v>
      </c>
      <c r="G63" s="385">
        <v>1144832.026113119</v>
      </c>
      <c r="H63" s="384">
        <v>0.14578696770642413</v>
      </c>
    </row>
    <row r="64" spans="1:8">
      <c r="A64" s="403"/>
      <c r="B64" s="356" t="s">
        <v>274</v>
      </c>
      <c r="C64" s="380">
        <v>3477328.4867441542</v>
      </c>
      <c r="D64" s="380">
        <v>270250.10569420736</v>
      </c>
      <c r="E64" s="381">
        <v>8.4266760454333442E-2</v>
      </c>
      <c r="F64" s="382">
        <v>10648122.239585675</v>
      </c>
      <c r="G64" s="382">
        <v>1266923.8236837108</v>
      </c>
      <c r="H64" s="381">
        <v>0.13504925144064348</v>
      </c>
    </row>
    <row r="65" spans="1:8">
      <c r="A65" s="403"/>
      <c r="B65" s="357" t="s">
        <v>275</v>
      </c>
      <c r="C65" s="380">
        <v>6299976.6631285287</v>
      </c>
      <c r="D65" s="380">
        <v>319232.48179535847</v>
      </c>
      <c r="E65" s="384">
        <v>5.3376715692293367E-2</v>
      </c>
      <c r="F65" s="385">
        <v>19408318.375969447</v>
      </c>
      <c r="G65" s="385">
        <v>2047725.0591141991</v>
      </c>
      <c r="H65" s="384">
        <v>0.11795248133173425</v>
      </c>
    </row>
    <row r="66" spans="1:8">
      <c r="A66" s="403"/>
      <c r="B66" s="356" t="s">
        <v>276</v>
      </c>
      <c r="C66" s="380">
        <v>41158563.669091731</v>
      </c>
      <c r="D66" s="380">
        <v>3135849.3296909481</v>
      </c>
      <c r="E66" s="381">
        <v>8.2473052862547622E-2</v>
      </c>
      <c r="F66" s="382">
        <v>118874377.70304361</v>
      </c>
      <c r="G66" s="382">
        <v>12503994.00954318</v>
      </c>
      <c r="H66" s="381">
        <v>0.11755146099287046</v>
      </c>
    </row>
    <row r="67" spans="1:8">
      <c r="A67" s="403"/>
      <c r="B67" s="357" t="s">
        <v>277</v>
      </c>
      <c r="C67" s="380">
        <v>836311.18106253096</v>
      </c>
      <c r="D67" s="380">
        <v>85213.470500577125</v>
      </c>
      <c r="E67" s="384">
        <v>0.11345191085301323</v>
      </c>
      <c r="F67" s="385">
        <v>2419420.9974877299</v>
      </c>
      <c r="G67" s="385">
        <v>354556.09816776356</v>
      </c>
      <c r="H67" s="384">
        <v>0.17170910226840097</v>
      </c>
    </row>
    <row r="68" spans="1:8">
      <c r="A68" s="403"/>
      <c r="B68" s="356" t="s">
        <v>278</v>
      </c>
      <c r="C68" s="380">
        <v>5579324.2184781684</v>
      </c>
      <c r="D68" s="380">
        <v>414989.25614936464</v>
      </c>
      <c r="E68" s="381">
        <v>8.0356766006949618E-2</v>
      </c>
      <c r="F68" s="382">
        <v>16600716.888335193</v>
      </c>
      <c r="G68" s="382">
        <v>1622170.4298400674</v>
      </c>
      <c r="H68" s="381">
        <v>0.10829958930494546</v>
      </c>
    </row>
    <row r="69" spans="1:8">
      <c r="A69" s="403"/>
      <c r="B69" s="357" t="s">
        <v>279</v>
      </c>
      <c r="C69" s="380">
        <v>2175084.6304379995</v>
      </c>
      <c r="D69" s="380">
        <v>218115.56346586137</v>
      </c>
      <c r="E69" s="384">
        <v>0.11145580538139735</v>
      </c>
      <c r="F69" s="385">
        <v>6135922.4290369041</v>
      </c>
      <c r="G69" s="385">
        <v>757659.91623914707</v>
      </c>
      <c r="H69" s="384">
        <v>0.1408744765500512</v>
      </c>
    </row>
    <row r="70" spans="1:8">
      <c r="A70" s="403"/>
      <c r="B70" s="356" t="s">
        <v>280</v>
      </c>
      <c r="C70" s="380">
        <v>5926150.2090610228</v>
      </c>
      <c r="D70" s="380">
        <v>521494.63563461881</v>
      </c>
      <c r="E70" s="381">
        <v>9.6489892565717272E-2</v>
      </c>
      <c r="F70" s="382">
        <v>16749534.502964497</v>
      </c>
      <c r="G70" s="382">
        <v>1910460.0240019336</v>
      </c>
      <c r="H70" s="381">
        <v>0.12874522779101913</v>
      </c>
    </row>
    <row r="71" spans="1:8">
      <c r="A71" s="403"/>
      <c r="B71" s="357" t="s">
        <v>281</v>
      </c>
      <c r="C71" s="380">
        <v>3922922.0735399053</v>
      </c>
      <c r="D71" s="380">
        <v>282449.75889546145</v>
      </c>
      <c r="E71" s="384">
        <v>7.7586020297217298E-2</v>
      </c>
      <c r="F71" s="385">
        <v>11582579.616885373</v>
      </c>
      <c r="G71" s="385">
        <v>1125187.8992703874</v>
      </c>
      <c r="H71" s="384">
        <v>0.10759737510597993</v>
      </c>
    </row>
    <row r="72" spans="1:8">
      <c r="A72" s="403"/>
      <c r="B72" s="356" t="s">
        <v>282</v>
      </c>
      <c r="C72" s="380">
        <v>2998440.2253656061</v>
      </c>
      <c r="D72" s="380">
        <v>264951.61574017163</v>
      </c>
      <c r="E72" s="381">
        <v>9.6928011628509225E-2</v>
      </c>
      <c r="F72" s="382">
        <v>8300902.0553801954</v>
      </c>
      <c r="G72" s="382">
        <v>1015225.4735306855</v>
      </c>
      <c r="H72" s="381">
        <v>0.1393453939555693</v>
      </c>
    </row>
    <row r="73" spans="1:8">
      <c r="A73" s="403"/>
      <c r="B73" s="357" t="s">
        <v>283</v>
      </c>
      <c r="C73" s="380">
        <v>4506190.123237974</v>
      </c>
      <c r="D73" s="380">
        <v>248574.97332829237</v>
      </c>
      <c r="E73" s="384">
        <v>5.8383617254266273E-2</v>
      </c>
      <c r="F73" s="385">
        <v>13793887.269051868</v>
      </c>
      <c r="G73" s="385">
        <v>1143056.6244362164</v>
      </c>
      <c r="H73" s="384">
        <v>9.0354274477835589E-2</v>
      </c>
    </row>
    <row r="74" spans="1:8">
      <c r="A74" s="403"/>
      <c r="B74" s="356" t="s">
        <v>284</v>
      </c>
      <c r="C74" s="380">
        <v>868415.26988108747</v>
      </c>
      <c r="D74" s="380">
        <v>54554.06280047656</v>
      </c>
      <c r="E74" s="381">
        <v>6.7031162470768943E-2</v>
      </c>
      <c r="F74" s="382">
        <v>2427887.551951909</v>
      </c>
      <c r="G74" s="382">
        <v>238988.8164441064</v>
      </c>
      <c r="H74" s="381">
        <v>0.10918221686882348</v>
      </c>
    </row>
    <row r="75" spans="1:8">
      <c r="A75" s="403"/>
      <c r="B75" s="357" t="s">
        <v>285</v>
      </c>
      <c r="C75" s="380">
        <v>3605764.9030950121</v>
      </c>
      <c r="D75" s="380">
        <v>342664.61203386821</v>
      </c>
      <c r="E75" s="384">
        <v>0.10501197679168954</v>
      </c>
      <c r="F75" s="385">
        <v>9830480.0024591964</v>
      </c>
      <c r="G75" s="385">
        <v>1255109.3484041095</v>
      </c>
      <c r="H75" s="384">
        <v>0.14636211063490281</v>
      </c>
    </row>
    <row r="76" spans="1:8">
      <c r="A76" s="403" t="s">
        <v>127</v>
      </c>
      <c r="B76" s="356" t="s">
        <v>214</v>
      </c>
      <c r="C76" s="380">
        <v>605315998.73703408</v>
      </c>
      <c r="D76" s="380">
        <v>58220603.456042886</v>
      </c>
      <c r="E76" s="381">
        <v>0.10641764481702586</v>
      </c>
      <c r="F76" s="382">
        <v>1656611215.972445</v>
      </c>
      <c r="G76" s="382">
        <v>198473261.28001285</v>
      </c>
      <c r="H76" s="381">
        <v>0.13611418634382724</v>
      </c>
    </row>
    <row r="77" spans="1:8">
      <c r="A77" s="402"/>
      <c r="B77" s="357" t="s">
        <v>215</v>
      </c>
      <c r="C77" s="380">
        <v>115062826.95150456</v>
      </c>
      <c r="D77" s="380">
        <v>10122696.103927344</v>
      </c>
      <c r="E77" s="384">
        <v>9.6461630285465283E-2</v>
      </c>
      <c r="F77" s="385">
        <v>326275537.17227125</v>
      </c>
      <c r="G77" s="385">
        <v>37011628.465816319</v>
      </c>
      <c r="H77" s="384">
        <v>0.12795107634176281</v>
      </c>
    </row>
    <row r="78" spans="1:8">
      <c r="A78" s="403"/>
      <c r="B78" s="356" t="s">
        <v>216</v>
      </c>
      <c r="C78" s="380">
        <v>42085616.474235028</v>
      </c>
      <c r="D78" s="380">
        <v>4790171.1295190006</v>
      </c>
      <c r="E78" s="381">
        <v>0.12843850194693188</v>
      </c>
      <c r="F78" s="382">
        <v>116620571.01617928</v>
      </c>
      <c r="G78" s="382">
        <v>15262506.636552051</v>
      </c>
      <c r="H78" s="381">
        <v>0.15058009177629664</v>
      </c>
    </row>
    <row r="79" spans="1:8">
      <c r="A79" s="403"/>
      <c r="B79" s="357" t="s">
        <v>217</v>
      </c>
      <c r="C79" s="380">
        <v>26826231.48389335</v>
      </c>
      <c r="D79" s="380">
        <v>2595423.2861491889</v>
      </c>
      <c r="E79" s="384">
        <v>0.10711253479323969</v>
      </c>
      <c r="F79" s="385">
        <v>75831693.673130482</v>
      </c>
      <c r="G79" s="385">
        <v>9109739.9611670375</v>
      </c>
      <c r="H79" s="384">
        <v>0.13653287193138103</v>
      </c>
    </row>
    <row r="80" spans="1:8">
      <c r="A80" s="403"/>
      <c r="B80" s="356" t="s">
        <v>218</v>
      </c>
      <c r="C80" s="380">
        <v>31217729.819353946</v>
      </c>
      <c r="D80" s="380">
        <v>3549705.3915969357</v>
      </c>
      <c r="E80" s="381">
        <v>0.12829630828415106</v>
      </c>
      <c r="F80" s="382">
        <v>85986082.328387812</v>
      </c>
      <c r="G80" s="382">
        <v>11341934.71582146</v>
      </c>
      <c r="H80" s="381">
        <v>0.15194673766911693</v>
      </c>
    </row>
    <row r="81" spans="1:8">
      <c r="A81" s="403"/>
      <c r="B81" s="357" t="s">
        <v>219</v>
      </c>
      <c r="C81" s="380">
        <v>62638956.500711329</v>
      </c>
      <c r="D81" s="380">
        <v>5923216.4977229685</v>
      </c>
      <c r="E81" s="384">
        <v>0.10443690759233457</v>
      </c>
      <c r="F81" s="385">
        <v>176547788.46877339</v>
      </c>
      <c r="G81" s="385">
        <v>19690220.021241605</v>
      </c>
      <c r="H81" s="384">
        <v>0.12552929524613857</v>
      </c>
    </row>
    <row r="82" spans="1:8">
      <c r="A82" s="403"/>
      <c r="B82" s="356" t="s">
        <v>220</v>
      </c>
      <c r="C82" s="380">
        <v>27619790.22976296</v>
      </c>
      <c r="D82" s="380">
        <v>2572401.4503120668</v>
      </c>
      <c r="E82" s="381">
        <v>0.10270138228630397</v>
      </c>
      <c r="F82" s="382">
        <v>75155463.336767182</v>
      </c>
      <c r="G82" s="382">
        <v>8873655.6797613949</v>
      </c>
      <c r="H82" s="381">
        <v>0.13387769575749456</v>
      </c>
    </row>
    <row r="83" spans="1:8">
      <c r="A83" s="403"/>
      <c r="B83" s="357" t="s">
        <v>221</v>
      </c>
      <c r="C83" s="380">
        <v>12494434.992237046</v>
      </c>
      <c r="D83" s="380">
        <v>1230121.96266561</v>
      </c>
      <c r="E83" s="384">
        <v>0.10920523599053528</v>
      </c>
      <c r="F83" s="385">
        <v>32436004.539504237</v>
      </c>
      <c r="G83" s="385">
        <v>3913366.0032241046</v>
      </c>
      <c r="H83" s="384">
        <v>0.13720210345359157</v>
      </c>
    </row>
    <row r="84" spans="1:8">
      <c r="A84" s="403"/>
      <c r="B84" s="356" t="s">
        <v>222</v>
      </c>
      <c r="C84" s="380">
        <v>32816519.476462677</v>
      </c>
      <c r="D84" s="380">
        <v>3574527.5581346527</v>
      </c>
      <c r="E84" s="381">
        <v>0.12223953717373964</v>
      </c>
      <c r="F84" s="382">
        <v>89201737.714572027</v>
      </c>
      <c r="G84" s="382">
        <v>11923645.445539802</v>
      </c>
      <c r="H84" s="381">
        <v>0.15429528725980188</v>
      </c>
    </row>
    <row r="85" spans="1:8">
      <c r="A85" s="403"/>
      <c r="B85" s="357" t="s">
        <v>223</v>
      </c>
      <c r="C85" s="380">
        <v>40178451.307683498</v>
      </c>
      <c r="D85" s="380">
        <v>4282956.437204212</v>
      </c>
      <c r="E85" s="384">
        <v>0.11931738098773353</v>
      </c>
      <c r="F85" s="385">
        <v>110100698.24754219</v>
      </c>
      <c r="G85" s="385">
        <v>13914658.003829345</v>
      </c>
      <c r="H85" s="384">
        <v>0.14466400704897373</v>
      </c>
    </row>
    <row r="86" spans="1:8">
      <c r="A86" s="403"/>
      <c r="B86" s="356" t="s">
        <v>224</v>
      </c>
      <c r="C86" s="380">
        <v>22079013.856610011</v>
      </c>
      <c r="D86" s="380">
        <v>1979389.5650288612</v>
      </c>
      <c r="E86" s="381">
        <v>9.8478933551904277E-2</v>
      </c>
      <c r="F86" s="382">
        <v>58809102.962269202</v>
      </c>
      <c r="G86" s="382">
        <v>6797479.7494217232</v>
      </c>
      <c r="H86" s="381">
        <v>0.13069155180188005</v>
      </c>
    </row>
    <row r="87" spans="1:8">
      <c r="A87" s="403"/>
      <c r="B87" s="357" t="s">
        <v>225</v>
      </c>
      <c r="C87" s="380">
        <v>24481202.584796935</v>
      </c>
      <c r="D87" s="380">
        <v>2341057.9225648344</v>
      </c>
      <c r="E87" s="384">
        <v>0.1057381493337007</v>
      </c>
      <c r="F87" s="385">
        <v>64035552.129301377</v>
      </c>
      <c r="G87" s="385">
        <v>8091347.1921284869</v>
      </c>
      <c r="H87" s="384">
        <v>0.144632445866651</v>
      </c>
    </row>
    <row r="88" spans="1:8">
      <c r="A88" s="403"/>
      <c r="B88" s="356" t="s">
        <v>226</v>
      </c>
      <c r="C88" s="380">
        <v>426840694.04909265</v>
      </c>
      <c r="D88" s="380">
        <v>43331978.402703166</v>
      </c>
      <c r="E88" s="381">
        <v>0.11298824937959689</v>
      </c>
      <c r="F88" s="382">
        <v>1180943555.591929</v>
      </c>
      <c r="G88" s="382">
        <v>149159023.28947735</v>
      </c>
      <c r="H88" s="381">
        <v>0.14456412033685509</v>
      </c>
    </row>
    <row r="89" spans="1:8">
      <c r="A89" s="403"/>
      <c r="B89" s="357" t="s">
        <v>227</v>
      </c>
      <c r="C89" s="380">
        <v>96113575.550381273</v>
      </c>
      <c r="D89" s="380">
        <v>9427948.5549338311</v>
      </c>
      <c r="E89" s="384">
        <v>0.10876022798368833</v>
      </c>
      <c r="F89" s="385">
        <v>269877988.82797903</v>
      </c>
      <c r="G89" s="385">
        <v>32963117.238671154</v>
      </c>
      <c r="H89" s="384">
        <v>0.13913485893706473</v>
      </c>
    </row>
    <row r="90" spans="1:8">
      <c r="A90" s="403"/>
      <c r="B90" s="356" t="s">
        <v>228</v>
      </c>
      <c r="C90" s="380">
        <v>80535080.94457002</v>
      </c>
      <c r="D90" s="380">
        <v>8812552.6326932311</v>
      </c>
      <c r="E90" s="381">
        <v>0.12287007778606054</v>
      </c>
      <c r="F90" s="382">
        <v>228118789.82633784</v>
      </c>
      <c r="G90" s="382">
        <v>29643375.038059771</v>
      </c>
      <c r="H90" s="381">
        <v>0.14935540036372558</v>
      </c>
    </row>
    <row r="91" spans="1:8">
      <c r="A91" s="403"/>
      <c r="B91" s="357" t="s">
        <v>229</v>
      </c>
      <c r="C91" s="380">
        <v>7430558.8053703066</v>
      </c>
      <c r="D91" s="380">
        <v>815082.84428203106</v>
      </c>
      <c r="E91" s="384">
        <v>0.12320849611974802</v>
      </c>
      <c r="F91" s="385">
        <v>20066470.394269891</v>
      </c>
      <c r="G91" s="385">
        <v>2606802.0990181416</v>
      </c>
      <c r="H91" s="384">
        <v>0.14930421672026126</v>
      </c>
    </row>
    <row r="92" spans="1:8">
      <c r="A92" s="403"/>
      <c r="B92" s="356" t="s">
        <v>230</v>
      </c>
      <c r="C92" s="380">
        <v>29362872.856765252</v>
      </c>
      <c r="D92" s="380">
        <v>2240658.4857862294</v>
      </c>
      <c r="E92" s="381">
        <v>8.2613405201300644E-2</v>
      </c>
      <c r="F92" s="382">
        <v>80697734.500470906</v>
      </c>
      <c r="G92" s="382">
        <v>7858360.7956868708</v>
      </c>
      <c r="H92" s="381">
        <v>0.10788616645080708</v>
      </c>
    </row>
    <row r="93" spans="1:8">
      <c r="A93" s="403"/>
      <c r="B93" s="357" t="s">
        <v>231</v>
      </c>
      <c r="C93" s="380">
        <v>14263885.033608761</v>
      </c>
      <c r="D93" s="380">
        <v>1482759.5683073904</v>
      </c>
      <c r="E93" s="384">
        <v>0.11601165893667471</v>
      </c>
      <c r="F93" s="385">
        <v>37106195.828482725</v>
      </c>
      <c r="G93" s="385">
        <v>4923100.0285369493</v>
      </c>
      <c r="H93" s="384">
        <v>0.1529716115298406</v>
      </c>
    </row>
    <row r="94" spans="1:8">
      <c r="A94" s="403"/>
      <c r="B94" s="356" t="s">
        <v>232</v>
      </c>
      <c r="C94" s="380">
        <v>11609149.512377953</v>
      </c>
      <c r="D94" s="380">
        <v>951231.65508547053</v>
      </c>
      <c r="E94" s="381">
        <v>8.9251171553607719E-2</v>
      </c>
      <c r="F94" s="382">
        <v>30497376.715997096</v>
      </c>
      <c r="G94" s="382">
        <v>3448677.2289924882</v>
      </c>
      <c r="H94" s="381">
        <v>0.12749881859012799</v>
      </c>
    </row>
    <row r="95" spans="1:8">
      <c r="A95" s="403"/>
      <c r="B95" s="357" t="s">
        <v>233</v>
      </c>
      <c r="C95" s="380">
        <v>292674683.96390879</v>
      </c>
      <c r="D95" s="380">
        <v>26739223.913189203</v>
      </c>
      <c r="E95" s="384">
        <v>0.1005477942207836</v>
      </c>
      <c r="F95" s="385">
        <v>788241130.57510531</v>
      </c>
      <c r="G95" s="385">
        <v>91469901.381282091</v>
      </c>
      <c r="H95" s="384">
        <v>0.13127680585651391</v>
      </c>
    </row>
    <row r="96" spans="1:8">
      <c r="A96" s="403"/>
      <c r="B96" s="356" t="s">
        <v>234</v>
      </c>
      <c r="C96" s="380">
        <v>13618945.798564231</v>
      </c>
      <c r="D96" s="380">
        <v>1365533.8648222797</v>
      </c>
      <c r="E96" s="381">
        <v>0.11144111307170201</v>
      </c>
      <c r="F96" s="382">
        <v>37082532.141296998</v>
      </c>
      <c r="G96" s="382">
        <v>4626150.1671771817</v>
      </c>
      <c r="H96" s="381">
        <v>0.14253437647073533</v>
      </c>
    </row>
    <row r="97" spans="1:8">
      <c r="A97" s="403"/>
      <c r="B97" s="357" t="s">
        <v>235</v>
      </c>
      <c r="C97" s="380">
        <v>28380724.935610123</v>
      </c>
      <c r="D97" s="380">
        <v>2783539.4887335375</v>
      </c>
      <c r="E97" s="384">
        <v>0.10874396696896181</v>
      </c>
      <c r="F97" s="385">
        <v>76116085.568495929</v>
      </c>
      <c r="G97" s="385">
        <v>9383363.369828783</v>
      </c>
      <c r="H97" s="384">
        <v>0.14061112840405299</v>
      </c>
    </row>
    <row r="98" spans="1:8">
      <c r="A98" s="403"/>
      <c r="B98" s="356" t="s">
        <v>236</v>
      </c>
      <c r="C98" s="380">
        <v>55616576.825136662</v>
      </c>
      <c r="D98" s="380">
        <v>5093233.3688050881</v>
      </c>
      <c r="E98" s="381">
        <v>0.10080950745485165</v>
      </c>
      <c r="F98" s="382">
        <v>155900191.83564571</v>
      </c>
      <c r="G98" s="382">
        <v>16492601.511683464</v>
      </c>
      <c r="H98" s="381">
        <v>0.11830490343715964</v>
      </c>
    </row>
    <row r="99" spans="1:8">
      <c r="A99" s="403"/>
      <c r="B99" s="357" t="s">
        <v>237</v>
      </c>
      <c r="C99" s="380">
        <v>18941120.403924346</v>
      </c>
      <c r="D99" s="380">
        <v>1824154.4140892215</v>
      </c>
      <c r="E99" s="384">
        <v>0.10656996194141484</v>
      </c>
      <c r="F99" s="385">
        <v>51512116.076097354</v>
      </c>
      <c r="G99" s="385">
        <v>6324367.1863818318</v>
      </c>
      <c r="H99" s="384">
        <v>0.13995756243173296</v>
      </c>
    </row>
    <row r="100" spans="1:8">
      <c r="A100" s="403"/>
      <c r="B100" s="356" t="s">
        <v>238</v>
      </c>
      <c r="C100" s="380">
        <v>34492364.724050663</v>
      </c>
      <c r="D100" s="380">
        <v>3015216.6477791071</v>
      </c>
      <c r="E100" s="381">
        <v>9.5790655508974476E-2</v>
      </c>
      <c r="F100" s="382">
        <v>94414886.519326419</v>
      </c>
      <c r="G100" s="382">
        <v>10420674.100533724</v>
      </c>
      <c r="H100" s="381">
        <v>0.12406419204904913</v>
      </c>
    </row>
    <row r="101" spans="1:8">
      <c r="A101" s="403"/>
      <c r="B101" s="357" t="s">
        <v>239</v>
      </c>
      <c r="C101" s="380">
        <v>10109292.676509963</v>
      </c>
      <c r="D101" s="380">
        <v>1076473.1773613989</v>
      </c>
      <c r="E101" s="384">
        <v>0.1191735512331302</v>
      </c>
      <c r="F101" s="385">
        <v>25987914.853079546</v>
      </c>
      <c r="G101" s="385">
        <v>3561229.3158469424</v>
      </c>
      <c r="H101" s="384">
        <v>0.15879427702032109</v>
      </c>
    </row>
    <row r="102" spans="1:8">
      <c r="A102" s="403"/>
      <c r="B102" s="356" t="s">
        <v>240</v>
      </c>
      <c r="C102" s="380">
        <v>511487099.13126034</v>
      </c>
      <c r="D102" s="380">
        <v>48703272.157717824</v>
      </c>
      <c r="E102" s="381">
        <v>0.10523978868540322</v>
      </c>
      <c r="F102" s="382">
        <v>1458997866.057332</v>
      </c>
      <c r="G102" s="382">
        <v>177367932.42151117</v>
      </c>
      <c r="H102" s="381">
        <v>0.13839247021824852</v>
      </c>
    </row>
    <row r="103" spans="1:8">
      <c r="A103" s="403"/>
      <c r="B103" s="357" t="s">
        <v>241</v>
      </c>
      <c r="C103" s="380">
        <v>124777960.22664216</v>
      </c>
      <c r="D103" s="380">
        <v>9703853.4018632174</v>
      </c>
      <c r="E103" s="384">
        <v>8.4326993010157197E-2</v>
      </c>
      <c r="F103" s="385">
        <v>372473456.9097122</v>
      </c>
      <c r="G103" s="385">
        <v>37414724.022849381</v>
      </c>
      <c r="H103" s="384">
        <v>0.11166616581064603</v>
      </c>
    </row>
    <row r="104" spans="1:8">
      <c r="A104" s="403"/>
      <c r="B104" s="356" t="s">
        <v>242</v>
      </c>
      <c r="C104" s="380">
        <v>41703089.238078974</v>
      </c>
      <c r="D104" s="380">
        <v>4734561.3562692851</v>
      </c>
      <c r="E104" s="381">
        <v>0.12807005384163367</v>
      </c>
      <c r="F104" s="382">
        <v>120591651.72871718</v>
      </c>
      <c r="G104" s="382">
        <v>17289044.171065301</v>
      </c>
      <c r="H104" s="381">
        <v>0.16736309547091058</v>
      </c>
    </row>
    <row r="105" spans="1:8">
      <c r="A105" s="403"/>
      <c r="B105" s="357" t="s">
        <v>243</v>
      </c>
      <c r="C105" s="380">
        <v>15295677.075001225</v>
      </c>
      <c r="D105" s="380">
        <v>1630895.5047859158</v>
      </c>
      <c r="E105" s="384">
        <v>0.1193502798713388</v>
      </c>
      <c r="F105" s="385">
        <v>42705077.382596225</v>
      </c>
      <c r="G105" s="385">
        <v>5341775.2923291698</v>
      </c>
      <c r="H105" s="384">
        <v>0.14296850100196776</v>
      </c>
    </row>
    <row r="106" spans="1:8">
      <c r="A106" s="403"/>
      <c r="B106" s="356" t="s">
        <v>244</v>
      </c>
      <c r="C106" s="380">
        <v>17393428.601337817</v>
      </c>
      <c r="D106" s="380">
        <v>2014752.6667085551</v>
      </c>
      <c r="E106" s="381">
        <v>0.13100950142084641</v>
      </c>
      <c r="F106" s="382">
        <v>47054606.828378059</v>
      </c>
      <c r="G106" s="382">
        <v>6346017.4246434867</v>
      </c>
      <c r="H106" s="381">
        <v>0.15588890496071348</v>
      </c>
    </row>
    <row r="107" spans="1:8">
      <c r="A107" s="403"/>
      <c r="B107" s="357" t="s">
        <v>245</v>
      </c>
      <c r="C107" s="380">
        <v>10983079.8110436</v>
      </c>
      <c r="D107" s="380">
        <v>1028657.6117700748</v>
      </c>
      <c r="E107" s="384">
        <v>0.10333674734482837</v>
      </c>
      <c r="F107" s="385">
        <v>29035467.116432432</v>
      </c>
      <c r="G107" s="385">
        <v>3159906.6928446293</v>
      </c>
      <c r="H107" s="384">
        <v>0.12211935282236833</v>
      </c>
    </row>
    <row r="108" spans="1:8">
      <c r="A108" s="403"/>
      <c r="B108" s="356" t="s">
        <v>246</v>
      </c>
      <c r="C108" s="380">
        <v>30124050.836286977</v>
      </c>
      <c r="D108" s="380">
        <v>3459626.5786563158</v>
      </c>
      <c r="E108" s="381">
        <v>0.12974690716099976</v>
      </c>
      <c r="F108" s="382">
        <v>84898680.571235776</v>
      </c>
      <c r="G108" s="382">
        <v>11452448.760617703</v>
      </c>
      <c r="H108" s="381">
        <v>0.15592969820627381</v>
      </c>
    </row>
    <row r="109" spans="1:8">
      <c r="A109" s="403"/>
      <c r="B109" s="357" t="s">
        <v>247</v>
      </c>
      <c r="C109" s="380">
        <v>53903965.328615434</v>
      </c>
      <c r="D109" s="380">
        <v>5386135.8458279744</v>
      </c>
      <c r="E109" s="384">
        <v>0.11101353673990677</v>
      </c>
      <c r="F109" s="385">
        <v>154329539.6555492</v>
      </c>
      <c r="G109" s="385">
        <v>19834340.199125946</v>
      </c>
      <c r="H109" s="384">
        <v>0.14747247693069013</v>
      </c>
    </row>
    <row r="110" spans="1:8">
      <c r="A110" s="403"/>
      <c r="B110" s="356" t="s">
        <v>248</v>
      </c>
      <c r="C110" s="380">
        <v>40094959.586097002</v>
      </c>
      <c r="D110" s="380">
        <v>3837493.0093778223</v>
      </c>
      <c r="E110" s="381">
        <v>0.10584007576088822</v>
      </c>
      <c r="F110" s="382">
        <v>115742936.14054888</v>
      </c>
      <c r="G110" s="382">
        <v>14562926.188504308</v>
      </c>
      <c r="H110" s="381">
        <v>0.14393086337317593</v>
      </c>
    </row>
    <row r="111" spans="1:8">
      <c r="A111" s="403"/>
      <c r="B111" s="357" t="s">
        <v>249</v>
      </c>
      <c r="C111" s="380">
        <v>28424723.706064183</v>
      </c>
      <c r="D111" s="380">
        <v>2712593.4109419584</v>
      </c>
      <c r="E111" s="384">
        <v>0.10549858684624588</v>
      </c>
      <c r="F111" s="385">
        <v>77331390.98730804</v>
      </c>
      <c r="G111" s="385">
        <v>9367305.3339393288</v>
      </c>
      <c r="H111" s="384">
        <v>0.13782728398222818</v>
      </c>
    </row>
    <row r="112" spans="1:8">
      <c r="A112" s="403"/>
      <c r="B112" s="356" t="s">
        <v>250</v>
      </c>
      <c r="C112" s="380">
        <v>809132543.06969416</v>
      </c>
      <c r="D112" s="380">
        <v>58864909.905138612</v>
      </c>
      <c r="E112" s="381">
        <v>7.8458549060489491E-2</v>
      </c>
      <c r="F112" s="382">
        <v>2467909230.2840419</v>
      </c>
      <c r="G112" s="382">
        <v>234146986.20425081</v>
      </c>
      <c r="H112" s="381">
        <v>0.10482180313720396</v>
      </c>
    </row>
    <row r="113" spans="1:8">
      <c r="A113" s="403"/>
      <c r="B113" s="357" t="s">
        <v>251</v>
      </c>
      <c r="C113" s="380">
        <v>17801309.597042616</v>
      </c>
      <c r="D113" s="380">
        <v>1184640.6765035391</v>
      </c>
      <c r="E113" s="384">
        <v>7.1292307872804814E-2</v>
      </c>
      <c r="F113" s="385">
        <v>53290530.0623281</v>
      </c>
      <c r="G113" s="385">
        <v>5185918.762518838</v>
      </c>
      <c r="H113" s="384">
        <v>0.10780502372626802</v>
      </c>
    </row>
    <row r="114" spans="1:8">
      <c r="A114" s="403"/>
      <c r="B114" s="356" t="s">
        <v>252</v>
      </c>
      <c r="C114" s="380">
        <v>102394999.06247097</v>
      </c>
      <c r="D114" s="380">
        <v>7205178.5221693665</v>
      </c>
      <c r="E114" s="381">
        <v>7.5692741947326475E-2</v>
      </c>
      <c r="F114" s="382">
        <v>319406282.95226848</v>
      </c>
      <c r="G114" s="382">
        <v>26196269.615796328</v>
      </c>
      <c r="H114" s="381">
        <v>8.9343025218360766E-2</v>
      </c>
    </row>
    <row r="115" spans="1:8">
      <c r="A115" s="403"/>
      <c r="B115" s="357" t="s">
        <v>253</v>
      </c>
      <c r="C115" s="380">
        <v>39171318.125406086</v>
      </c>
      <c r="D115" s="380">
        <v>2827559.9270144626</v>
      </c>
      <c r="E115" s="384">
        <v>7.7800427561164953E-2</v>
      </c>
      <c r="F115" s="385">
        <v>109521919.83204234</v>
      </c>
      <c r="G115" s="385">
        <v>10896708.68124941</v>
      </c>
      <c r="H115" s="384">
        <v>0.11048603652253679</v>
      </c>
    </row>
    <row r="116" spans="1:8">
      <c r="A116" s="403"/>
      <c r="B116" s="356" t="s">
        <v>254</v>
      </c>
      <c r="C116" s="380">
        <v>63180117.873835936</v>
      </c>
      <c r="D116" s="380">
        <v>5151265.6320238635</v>
      </c>
      <c r="E116" s="381">
        <v>8.8770765455742959E-2</v>
      </c>
      <c r="F116" s="382">
        <v>180423419.27242982</v>
      </c>
      <c r="G116" s="382">
        <v>19810163.91094479</v>
      </c>
      <c r="H116" s="381">
        <v>0.12334077823376996</v>
      </c>
    </row>
    <row r="117" spans="1:8">
      <c r="A117" s="403"/>
      <c r="B117" s="357" t="s">
        <v>255</v>
      </c>
      <c r="C117" s="380">
        <v>51920201.791054875</v>
      </c>
      <c r="D117" s="380">
        <v>3516603.416936405</v>
      </c>
      <c r="E117" s="384">
        <v>7.265169398679959E-2</v>
      </c>
      <c r="F117" s="385">
        <v>159553495.57369915</v>
      </c>
      <c r="G117" s="385">
        <v>13273132.319166511</v>
      </c>
      <c r="H117" s="384">
        <v>9.0737622083087291E-2</v>
      </c>
    </row>
    <row r="118" spans="1:8">
      <c r="A118" s="403"/>
      <c r="B118" s="356" t="s">
        <v>256</v>
      </c>
      <c r="C118" s="380">
        <v>66488290.477260001</v>
      </c>
      <c r="D118" s="380">
        <v>5268083.7823072225</v>
      </c>
      <c r="E118" s="381">
        <v>8.6051388368499959E-2</v>
      </c>
      <c r="F118" s="382">
        <v>199850012.75330815</v>
      </c>
      <c r="G118" s="382">
        <v>20479674.009442538</v>
      </c>
      <c r="H118" s="381">
        <v>0.11417536563102987</v>
      </c>
    </row>
    <row r="119" spans="1:8">
      <c r="A119" s="403"/>
      <c r="B119" s="357" t="s">
        <v>257</v>
      </c>
      <c r="C119" s="380">
        <v>239235271.42760104</v>
      </c>
      <c r="D119" s="380">
        <v>17183892.522737294</v>
      </c>
      <c r="E119" s="384">
        <v>7.7387011093948688E-2</v>
      </c>
      <c r="F119" s="385">
        <v>771335744.7454896</v>
      </c>
      <c r="G119" s="385">
        <v>71552799.490900159</v>
      </c>
      <c r="H119" s="384">
        <v>0.10224999048078885</v>
      </c>
    </row>
    <row r="120" spans="1:8">
      <c r="A120" s="403"/>
      <c r="B120" s="356" t="s">
        <v>258</v>
      </c>
      <c r="C120" s="380">
        <v>97658914.824345082</v>
      </c>
      <c r="D120" s="380">
        <v>7007558.1483333558</v>
      </c>
      <c r="E120" s="381">
        <v>7.7302297563823494E-2</v>
      </c>
      <c r="F120" s="382">
        <v>294241807.29069918</v>
      </c>
      <c r="G120" s="382">
        <v>30415164.939082772</v>
      </c>
      <c r="H120" s="381">
        <v>0.11528466066951189</v>
      </c>
    </row>
    <row r="121" spans="1:8">
      <c r="A121" s="403"/>
      <c r="B121" s="357" t="s">
        <v>259</v>
      </c>
      <c r="C121" s="380">
        <v>34269771.425472789</v>
      </c>
      <c r="D121" s="380">
        <v>2817177.7189144716</v>
      </c>
      <c r="E121" s="384">
        <v>8.9569011229972101E-2</v>
      </c>
      <c r="F121" s="385">
        <v>95481506.633477569</v>
      </c>
      <c r="G121" s="385">
        <v>10469084.487546951</v>
      </c>
      <c r="H121" s="384">
        <v>0.12314770269191871</v>
      </c>
    </row>
    <row r="122" spans="1:8">
      <c r="A122" s="403"/>
      <c r="B122" s="356" t="s">
        <v>260</v>
      </c>
      <c r="C122" s="380">
        <v>13817490.073969975</v>
      </c>
      <c r="D122" s="380">
        <v>1018826.4380703755</v>
      </c>
      <c r="E122" s="381">
        <v>7.9604126419309848E-2</v>
      </c>
      <c r="F122" s="382">
        <v>43168482.379826136</v>
      </c>
      <c r="G122" s="382">
        <v>3275621.5814788267</v>
      </c>
      <c r="H122" s="381">
        <v>8.2110470794176035E-2</v>
      </c>
    </row>
    <row r="123" spans="1:8">
      <c r="A123" s="403"/>
      <c r="B123" s="357" t="s">
        <v>261</v>
      </c>
      <c r="C123" s="380">
        <v>17398639.209235169</v>
      </c>
      <c r="D123" s="380">
        <v>1192865.8290507738</v>
      </c>
      <c r="E123" s="384">
        <v>7.3607460814511333E-2</v>
      </c>
      <c r="F123" s="385">
        <v>48904855.62784788</v>
      </c>
      <c r="G123" s="385">
        <v>4661263.8124775216</v>
      </c>
      <c r="H123" s="384">
        <v>0.10535455240454018</v>
      </c>
    </row>
    <row r="124" spans="1:8">
      <c r="A124" s="403"/>
      <c r="B124" s="356" t="s">
        <v>262</v>
      </c>
      <c r="C124" s="380">
        <v>596403034.45043612</v>
      </c>
      <c r="D124" s="380">
        <v>51827937.039614081</v>
      </c>
      <c r="E124" s="381">
        <v>9.5171331348108998E-2</v>
      </c>
      <c r="F124" s="382">
        <v>1644306489.37658</v>
      </c>
      <c r="G124" s="382">
        <v>189601081.91437316</v>
      </c>
      <c r="H124" s="381">
        <v>0.13033641102987306</v>
      </c>
    </row>
    <row r="125" spans="1:8">
      <c r="A125" s="403"/>
      <c r="B125" s="357" t="s">
        <v>263</v>
      </c>
      <c r="C125" s="380">
        <v>70076490.047741607</v>
      </c>
      <c r="D125" s="380">
        <v>7183502.0677173287</v>
      </c>
      <c r="E125" s="384">
        <v>0.11421785318895825</v>
      </c>
      <c r="F125" s="385">
        <v>199495710.24892628</v>
      </c>
      <c r="G125" s="385">
        <v>24998801.769610405</v>
      </c>
      <c r="H125" s="384">
        <v>0.14326214709169852</v>
      </c>
    </row>
    <row r="126" spans="1:8">
      <c r="A126" s="403"/>
      <c r="B126" s="356" t="s">
        <v>264</v>
      </c>
      <c r="C126" s="380">
        <v>43487200.605561391</v>
      </c>
      <c r="D126" s="380">
        <v>4122021.3926328123</v>
      </c>
      <c r="E126" s="381">
        <v>0.10471237461759174</v>
      </c>
      <c r="F126" s="382">
        <v>119115677.90335628</v>
      </c>
      <c r="G126" s="382">
        <v>15171876.701888338</v>
      </c>
      <c r="H126" s="381">
        <v>0.14596230392307485</v>
      </c>
    </row>
    <row r="127" spans="1:8">
      <c r="A127" s="403"/>
      <c r="B127" s="357" t="s">
        <v>265</v>
      </c>
      <c r="C127" s="380">
        <v>27293448.529105831</v>
      </c>
      <c r="D127" s="380">
        <v>2500938.3752052374</v>
      </c>
      <c r="E127" s="384">
        <v>0.10087475449966755</v>
      </c>
      <c r="F127" s="385">
        <v>76437301.913497016</v>
      </c>
      <c r="G127" s="385">
        <v>9110908.906671524</v>
      </c>
      <c r="H127" s="384">
        <v>0.13532447677314108</v>
      </c>
    </row>
    <row r="128" spans="1:8">
      <c r="A128" s="403"/>
      <c r="B128" s="356" t="s">
        <v>266</v>
      </c>
      <c r="C128" s="380">
        <v>105355771.51230139</v>
      </c>
      <c r="D128" s="380">
        <v>6437257.9550884217</v>
      </c>
      <c r="E128" s="381">
        <v>6.5076371688149254E-2</v>
      </c>
      <c r="F128" s="382">
        <v>284921226.05468065</v>
      </c>
      <c r="G128" s="382">
        <v>25422474.041619003</v>
      </c>
      <c r="H128" s="381">
        <v>9.7967615814735731E-2</v>
      </c>
    </row>
    <row r="129" spans="1:8">
      <c r="A129" s="403"/>
      <c r="B129" s="357" t="s">
        <v>267</v>
      </c>
      <c r="C129" s="380">
        <v>15851613.645537425</v>
      </c>
      <c r="D129" s="380">
        <v>1480603.6332205273</v>
      </c>
      <c r="E129" s="384">
        <v>0.10302711026932365</v>
      </c>
      <c r="F129" s="385">
        <v>41615125.337142855</v>
      </c>
      <c r="G129" s="385">
        <v>4855157.7228036523</v>
      </c>
      <c r="H129" s="384">
        <v>0.13207731230181413</v>
      </c>
    </row>
    <row r="130" spans="1:8">
      <c r="A130" s="403"/>
      <c r="B130" s="356" t="s">
        <v>268</v>
      </c>
      <c r="C130" s="380">
        <v>60106858.58323773</v>
      </c>
      <c r="D130" s="380">
        <v>5282908.0587460846</v>
      </c>
      <c r="E130" s="381">
        <v>9.6361316691069857E-2</v>
      </c>
      <c r="F130" s="382">
        <v>165701767.75622424</v>
      </c>
      <c r="G130" s="382">
        <v>19367059.270672023</v>
      </c>
      <c r="H130" s="381">
        <v>0.13234768067743924</v>
      </c>
    </row>
    <row r="131" spans="1:8">
      <c r="A131" s="403"/>
      <c r="B131" s="357" t="s">
        <v>269</v>
      </c>
      <c r="C131" s="380">
        <v>69578535.621816024</v>
      </c>
      <c r="D131" s="380">
        <v>7343293.587770991</v>
      </c>
      <c r="E131" s="384">
        <v>0.11799252879508255</v>
      </c>
      <c r="F131" s="385">
        <v>196005363.42599532</v>
      </c>
      <c r="G131" s="385">
        <v>27119743.697715968</v>
      </c>
      <c r="H131" s="384">
        <v>0.16058053812603473</v>
      </c>
    </row>
    <row r="132" spans="1:8">
      <c r="A132" s="403"/>
      <c r="B132" s="356" t="s">
        <v>270</v>
      </c>
      <c r="C132" s="380">
        <v>66198889.66191528</v>
      </c>
      <c r="D132" s="380">
        <v>5062303.6241472661</v>
      </c>
      <c r="E132" s="381">
        <v>8.2803178133302291E-2</v>
      </c>
      <c r="F132" s="382">
        <v>181864859.95526877</v>
      </c>
      <c r="G132" s="382">
        <v>18490830.747223109</v>
      </c>
      <c r="H132" s="381">
        <v>0.11318096784940218</v>
      </c>
    </row>
    <row r="133" spans="1:8">
      <c r="A133" s="403"/>
      <c r="B133" s="357" t="s">
        <v>271</v>
      </c>
      <c r="C133" s="380">
        <v>464943026.04901493</v>
      </c>
      <c r="D133" s="380">
        <v>39077978.866550803</v>
      </c>
      <c r="E133" s="384">
        <v>9.176141391525762E-2</v>
      </c>
      <c r="F133" s="385">
        <v>1342948933.3563011</v>
      </c>
      <c r="G133" s="385">
        <v>138604744.87467337</v>
      </c>
      <c r="H133" s="384">
        <v>0.11508731988769652</v>
      </c>
    </row>
    <row r="134" spans="1:8">
      <c r="A134" s="403"/>
      <c r="B134" s="356" t="s">
        <v>272</v>
      </c>
      <c r="C134" s="380">
        <v>201323981.67214227</v>
      </c>
      <c r="D134" s="380">
        <v>17625870.465446681</v>
      </c>
      <c r="E134" s="381">
        <v>9.5950199757983343E-2</v>
      </c>
      <c r="F134" s="382">
        <v>577754246.49147332</v>
      </c>
      <c r="G134" s="382">
        <v>59193913.148622692</v>
      </c>
      <c r="H134" s="381">
        <v>0.11415048422048535</v>
      </c>
    </row>
    <row r="135" spans="1:8">
      <c r="A135" s="403"/>
      <c r="B135" s="357" t="s">
        <v>273</v>
      </c>
      <c r="C135" s="380">
        <v>38389359.411004193</v>
      </c>
      <c r="D135" s="380">
        <v>3763906.7214032486</v>
      </c>
      <c r="E135" s="384">
        <v>0.10870346606424765</v>
      </c>
      <c r="F135" s="385">
        <v>108887860.93437725</v>
      </c>
      <c r="G135" s="385">
        <v>13216154.215166807</v>
      </c>
      <c r="H135" s="384">
        <v>0.13814067573765842</v>
      </c>
    </row>
    <row r="136" spans="1:8">
      <c r="A136" s="403"/>
      <c r="B136" s="356" t="s">
        <v>274</v>
      </c>
      <c r="C136" s="380">
        <v>44713246.791930109</v>
      </c>
      <c r="D136" s="380">
        <v>3630308.3425476924</v>
      </c>
      <c r="E136" s="381">
        <v>8.8365352615186785E-2</v>
      </c>
      <c r="F136" s="382">
        <v>130913853.94153498</v>
      </c>
      <c r="G136" s="382">
        <v>13767709.695481643</v>
      </c>
      <c r="H136" s="381">
        <v>0.11752593125527031</v>
      </c>
    </row>
    <row r="137" spans="1:8">
      <c r="A137" s="403"/>
      <c r="B137" s="357" t="s">
        <v>275</v>
      </c>
      <c r="C137" s="380">
        <v>79918084.387501165</v>
      </c>
      <c r="D137" s="380">
        <v>5617534.9720416069</v>
      </c>
      <c r="E137" s="384">
        <v>7.5605564376523687E-2</v>
      </c>
      <c r="F137" s="385">
        <v>237082061.92840737</v>
      </c>
      <c r="G137" s="385">
        <v>21084140.118687034</v>
      </c>
      <c r="H137" s="384">
        <v>9.7612698965042571E-2</v>
      </c>
    </row>
    <row r="138" spans="1:8">
      <c r="A138" s="403"/>
      <c r="B138" s="356" t="s">
        <v>276</v>
      </c>
      <c r="C138" s="380">
        <v>512834539.17569834</v>
      </c>
      <c r="D138" s="380">
        <v>45048648.451784313</v>
      </c>
      <c r="E138" s="381">
        <v>9.6301853786291094E-2</v>
      </c>
      <c r="F138" s="382">
        <v>1444057378.388186</v>
      </c>
      <c r="G138" s="382">
        <v>155336688.84599352</v>
      </c>
      <c r="H138" s="381">
        <v>0.12053557462569768</v>
      </c>
    </row>
    <row r="139" spans="1:8">
      <c r="A139" s="403"/>
      <c r="B139" s="357" t="s">
        <v>277</v>
      </c>
      <c r="C139" s="380">
        <v>10360132.899383446</v>
      </c>
      <c r="D139" s="380">
        <v>1192920.2379052732</v>
      </c>
      <c r="E139" s="384">
        <v>0.13012900234310917</v>
      </c>
      <c r="F139" s="385">
        <v>29045141.204882555</v>
      </c>
      <c r="G139" s="385">
        <v>4182635.1832480058</v>
      </c>
      <c r="H139" s="384">
        <v>0.16823063530315133</v>
      </c>
    </row>
    <row r="140" spans="1:8">
      <c r="A140" s="403"/>
      <c r="B140" s="356" t="s">
        <v>278</v>
      </c>
      <c r="C140" s="380">
        <v>70104354.818491459</v>
      </c>
      <c r="D140" s="380">
        <v>6821851.6576332971</v>
      </c>
      <c r="E140" s="381">
        <v>0.10779996550219881</v>
      </c>
      <c r="F140" s="382">
        <v>203994826.66286984</v>
      </c>
      <c r="G140" s="382">
        <v>22079244.50095433</v>
      </c>
      <c r="H140" s="381">
        <v>0.12137082617421145</v>
      </c>
    </row>
    <row r="141" spans="1:8">
      <c r="A141" s="403"/>
      <c r="B141" s="357" t="s">
        <v>279</v>
      </c>
      <c r="C141" s="380">
        <v>26898114.442475121</v>
      </c>
      <c r="D141" s="380">
        <v>2682125.132523343</v>
      </c>
      <c r="E141" s="384">
        <v>0.11075843725373234</v>
      </c>
      <c r="F141" s="385">
        <v>74317920.694486737</v>
      </c>
      <c r="G141" s="385">
        <v>8887389.8772916049</v>
      </c>
      <c r="H141" s="384">
        <v>0.13582940205883215</v>
      </c>
    </row>
    <row r="142" spans="1:8">
      <c r="A142" s="403"/>
      <c r="B142" s="356" t="s">
        <v>280</v>
      </c>
      <c r="C142" s="380">
        <v>75707343.378594115</v>
      </c>
      <c r="D142" s="380">
        <v>6619218.6898053288</v>
      </c>
      <c r="E142" s="381">
        <v>9.58083421662108E-2</v>
      </c>
      <c r="F142" s="382">
        <v>208987979.45547241</v>
      </c>
      <c r="G142" s="382">
        <v>22877747.624284357</v>
      </c>
      <c r="H142" s="381">
        <v>0.12292579187712634</v>
      </c>
    </row>
    <row r="143" spans="1:8">
      <c r="A143" s="403"/>
      <c r="B143" s="357" t="s">
        <v>281</v>
      </c>
      <c r="C143" s="380">
        <v>48659749.894026145</v>
      </c>
      <c r="D143" s="380">
        <v>3639038.5284066275</v>
      </c>
      <c r="E143" s="384">
        <v>8.0830320490795554E-2</v>
      </c>
      <c r="F143" s="385">
        <v>138935025.79979366</v>
      </c>
      <c r="G143" s="385">
        <v>12911803.523578256</v>
      </c>
      <c r="H143" s="384">
        <v>0.10245574815789427</v>
      </c>
    </row>
    <row r="144" spans="1:8">
      <c r="A144" s="403"/>
      <c r="B144" s="356" t="s">
        <v>282</v>
      </c>
      <c r="C144" s="380">
        <v>37528709.494712614</v>
      </c>
      <c r="D144" s="380">
        <v>3755428.4160605371</v>
      </c>
      <c r="E144" s="381">
        <v>0.11119524950255202</v>
      </c>
      <c r="F144" s="382">
        <v>100368465.48255022</v>
      </c>
      <c r="G144" s="382">
        <v>12359002.677890733</v>
      </c>
      <c r="H144" s="381">
        <v>0.14042811175114239</v>
      </c>
    </row>
    <row r="145" spans="1:8">
      <c r="A145" s="403"/>
      <c r="B145" s="357" t="s">
        <v>283</v>
      </c>
      <c r="C145" s="380">
        <v>55969737.979538806</v>
      </c>
      <c r="D145" s="380">
        <v>4367348.8576296419</v>
      </c>
      <c r="E145" s="384">
        <v>8.463462510063062E-2</v>
      </c>
      <c r="F145" s="385">
        <v>166768035.55732098</v>
      </c>
      <c r="G145" s="385">
        <v>14950594.365337938</v>
      </c>
      <c r="H145" s="384">
        <v>9.8477449283524268E-2</v>
      </c>
    </row>
    <row r="146" spans="1:8">
      <c r="A146" s="403"/>
      <c r="B146" s="356" t="s">
        <v>284</v>
      </c>
      <c r="C146" s="380">
        <v>10839155.378065331</v>
      </c>
      <c r="D146" s="380">
        <v>953221.29628716782</v>
      </c>
      <c r="E146" s="381">
        <v>9.642197574877151E-2</v>
      </c>
      <c r="F146" s="382">
        <v>29446039.057524882</v>
      </c>
      <c r="G146" s="382">
        <v>3270800.9663789757</v>
      </c>
      <c r="H146" s="381">
        <v>0.12495783056450455</v>
      </c>
    </row>
    <row r="147" spans="1:8">
      <c r="A147" s="403"/>
      <c r="B147" s="357" t="s">
        <v>285</v>
      </c>
      <c r="C147" s="380">
        <v>44555044.144955076</v>
      </c>
      <c r="D147" s="380">
        <v>4382815.7486363649</v>
      </c>
      <c r="E147" s="384">
        <v>0.10910063801783014</v>
      </c>
      <c r="F147" s="385">
        <v>119018844.50622252</v>
      </c>
      <c r="G147" s="385">
        <v>14369573.207148626</v>
      </c>
      <c r="H147" s="384">
        <v>0.13731173689764423</v>
      </c>
    </row>
    <row r="148" spans="1:8">
      <c r="A148" s="403" t="s">
        <v>128</v>
      </c>
      <c r="B148" s="356" t="s">
        <v>214</v>
      </c>
      <c r="C148" s="380">
        <v>300276102.68905383</v>
      </c>
      <c r="D148" s="380">
        <v>31603210.291784823</v>
      </c>
      <c r="E148" s="381">
        <v>0.11762708924521952</v>
      </c>
      <c r="F148" s="382">
        <v>828958852.9460206</v>
      </c>
      <c r="G148" s="382">
        <v>112257176.33433437</v>
      </c>
      <c r="H148" s="381">
        <v>0.15663026890776491</v>
      </c>
    </row>
    <row r="149" spans="1:8">
      <c r="A149" s="402"/>
      <c r="B149" s="357" t="s">
        <v>215</v>
      </c>
      <c r="C149" s="380">
        <v>57008271.265081786</v>
      </c>
      <c r="D149" s="380">
        <v>5525512.1168509722</v>
      </c>
      <c r="E149" s="384">
        <v>0.1073274278276683</v>
      </c>
      <c r="F149" s="385">
        <v>162859655.41256928</v>
      </c>
      <c r="G149" s="385">
        <v>21024086.631673604</v>
      </c>
      <c r="H149" s="384">
        <v>0.14822859182911396</v>
      </c>
    </row>
    <row r="150" spans="1:8">
      <c r="A150" s="403"/>
      <c r="B150" s="356" t="s">
        <v>216</v>
      </c>
      <c r="C150" s="380">
        <v>20942423.740045588</v>
      </c>
      <c r="D150" s="380">
        <v>2573387.4653295465</v>
      </c>
      <c r="E150" s="381">
        <v>0.14009376577211463</v>
      </c>
      <c r="F150" s="382">
        <v>58586001.165932819</v>
      </c>
      <c r="G150" s="382">
        <v>8498843.8152460903</v>
      </c>
      <c r="H150" s="381">
        <v>0.16968109720703814</v>
      </c>
    </row>
    <row r="151" spans="1:8">
      <c r="A151" s="403"/>
      <c r="B151" s="357" t="s">
        <v>217</v>
      </c>
      <c r="C151" s="380">
        <v>13316817.338412773</v>
      </c>
      <c r="D151" s="380">
        <v>1359862.1876959689</v>
      </c>
      <c r="E151" s="384">
        <v>0.11372980583727012</v>
      </c>
      <c r="F151" s="385">
        <v>37939296.911190934</v>
      </c>
      <c r="G151" s="385">
        <v>5092718.2868290804</v>
      </c>
      <c r="H151" s="384">
        <v>0.1550456242359404</v>
      </c>
    </row>
    <row r="152" spans="1:8">
      <c r="A152" s="403"/>
      <c r="B152" s="356" t="s">
        <v>218</v>
      </c>
      <c r="C152" s="380">
        <v>15565615.297828984</v>
      </c>
      <c r="D152" s="380">
        <v>1911862.5157531854</v>
      </c>
      <c r="E152" s="381">
        <v>0.14002469110639063</v>
      </c>
      <c r="F152" s="382">
        <v>43304007.352675669</v>
      </c>
      <c r="G152" s="382">
        <v>6497418.1408570856</v>
      </c>
      <c r="H152" s="381">
        <v>0.17652866728468192</v>
      </c>
    </row>
    <row r="153" spans="1:8">
      <c r="A153" s="403"/>
      <c r="B153" s="357" t="s">
        <v>219</v>
      </c>
      <c r="C153" s="380">
        <v>31089663.152059656</v>
      </c>
      <c r="D153" s="380">
        <v>3262744.3689598665</v>
      </c>
      <c r="E153" s="384">
        <v>0.11725137067426378</v>
      </c>
      <c r="F153" s="385">
        <v>88510463.671857283</v>
      </c>
      <c r="G153" s="385">
        <v>11440784.305464476</v>
      </c>
      <c r="H153" s="384">
        <v>0.14844728042885011</v>
      </c>
    </row>
    <row r="154" spans="1:8">
      <c r="A154" s="403"/>
      <c r="B154" s="356" t="s">
        <v>220</v>
      </c>
      <c r="C154" s="380">
        <v>13652220.140357096</v>
      </c>
      <c r="D154" s="380">
        <v>1403355.1236639712</v>
      </c>
      <c r="E154" s="381">
        <v>0.11457021705696294</v>
      </c>
      <c r="F154" s="382">
        <v>37545108.525075175</v>
      </c>
      <c r="G154" s="382">
        <v>5111288.9739574119</v>
      </c>
      <c r="H154" s="381">
        <v>0.15759133659548472</v>
      </c>
    </row>
    <row r="155" spans="1:8">
      <c r="A155" s="403"/>
      <c r="B155" s="357" t="s">
        <v>221</v>
      </c>
      <c r="C155" s="380">
        <v>6217115.2796886666</v>
      </c>
      <c r="D155" s="380">
        <v>665003.60685890447</v>
      </c>
      <c r="E155" s="384">
        <v>0.11977489756072755</v>
      </c>
      <c r="F155" s="385">
        <v>16210089.757136883</v>
      </c>
      <c r="G155" s="385">
        <v>2141821.2417637873</v>
      </c>
      <c r="H155" s="384">
        <v>0.15224483662814034</v>
      </c>
    </row>
    <row r="156" spans="1:8">
      <c r="A156" s="403"/>
      <c r="B156" s="356" t="s">
        <v>222</v>
      </c>
      <c r="C156" s="380">
        <v>16275765.446391784</v>
      </c>
      <c r="D156" s="380">
        <v>1940900.0770200137</v>
      </c>
      <c r="E156" s="381">
        <v>0.13539716118764458</v>
      </c>
      <c r="F156" s="382">
        <v>44747838.753933325</v>
      </c>
      <c r="G156" s="382">
        <v>6750402.7974046618</v>
      </c>
      <c r="H156" s="381">
        <v>0.17765416606340295</v>
      </c>
    </row>
    <row r="157" spans="1:8">
      <c r="A157" s="403"/>
      <c r="B157" s="357" t="s">
        <v>223</v>
      </c>
      <c r="C157" s="380">
        <v>19967269.887419946</v>
      </c>
      <c r="D157" s="380">
        <v>2409418.7075541094</v>
      </c>
      <c r="E157" s="384">
        <v>0.13722742509157776</v>
      </c>
      <c r="F157" s="385">
        <v>55093247.952214092</v>
      </c>
      <c r="G157" s="385">
        <v>7967737.5538552925</v>
      </c>
      <c r="H157" s="384">
        <v>0.16907482776319763</v>
      </c>
    </row>
    <row r="158" spans="1:8">
      <c r="A158" s="403"/>
      <c r="B158" s="356" t="s">
        <v>224</v>
      </c>
      <c r="C158" s="380">
        <v>10951621.230374707</v>
      </c>
      <c r="D158" s="380">
        <v>1111167.2653318141</v>
      </c>
      <c r="E158" s="381">
        <v>0.11291829312744218</v>
      </c>
      <c r="F158" s="382">
        <v>29413001.466361657</v>
      </c>
      <c r="G158" s="382">
        <v>3901030.1869432069</v>
      </c>
      <c r="H158" s="381">
        <v>0.15290979063191121</v>
      </c>
    </row>
    <row r="159" spans="1:8">
      <c r="A159" s="403"/>
      <c r="B159" s="357" t="s">
        <v>225</v>
      </c>
      <c r="C159" s="380">
        <v>12175010.531864852</v>
      </c>
      <c r="D159" s="380">
        <v>1292626.8400396463</v>
      </c>
      <c r="E159" s="384">
        <v>0.11878159019614989</v>
      </c>
      <c r="F159" s="385">
        <v>32210279.373576179</v>
      </c>
      <c r="G159" s="385">
        <v>4648489.6669879295</v>
      </c>
      <c r="H159" s="384">
        <v>0.16865703267000745</v>
      </c>
    </row>
    <row r="160" spans="1:8">
      <c r="A160" s="403"/>
      <c r="B160" s="356" t="s">
        <v>226</v>
      </c>
      <c r="C160" s="380">
        <v>209557113.26094109</v>
      </c>
      <c r="D160" s="380">
        <v>23508339.765538245</v>
      </c>
      <c r="E160" s="381">
        <v>0.12635579006447534</v>
      </c>
      <c r="F160" s="382">
        <v>586844145.95736027</v>
      </c>
      <c r="G160" s="382">
        <v>84298064.279161274</v>
      </c>
      <c r="H160" s="381">
        <v>0.16774195910085873</v>
      </c>
    </row>
    <row r="161" spans="1:8">
      <c r="A161" s="403"/>
      <c r="B161" s="357" t="s">
        <v>227</v>
      </c>
      <c r="C161" s="380">
        <v>47068648.252379805</v>
      </c>
      <c r="D161" s="380">
        <v>5137408.1874712557</v>
      </c>
      <c r="E161" s="384">
        <v>0.12251982482556374</v>
      </c>
      <c r="F161" s="385">
        <v>133579604.7761028</v>
      </c>
      <c r="G161" s="385">
        <v>18285302.240616828</v>
      </c>
      <c r="H161" s="384">
        <v>0.15859675490025943</v>
      </c>
    </row>
    <row r="162" spans="1:8">
      <c r="A162" s="403"/>
      <c r="B162" s="356" t="s">
        <v>228</v>
      </c>
      <c r="C162" s="380">
        <v>39381008.297216184</v>
      </c>
      <c r="D162" s="380">
        <v>4742627.5281589627</v>
      </c>
      <c r="E162" s="381">
        <v>0.13691828032549358</v>
      </c>
      <c r="F162" s="382">
        <v>113016726.0285404</v>
      </c>
      <c r="G162" s="382">
        <v>16689795.67747122</v>
      </c>
      <c r="H162" s="381">
        <v>0.17326199035559708</v>
      </c>
    </row>
    <row r="163" spans="1:8">
      <c r="A163" s="403"/>
      <c r="B163" s="357" t="s">
        <v>229</v>
      </c>
      <c r="C163" s="380">
        <v>3697450.0159068904</v>
      </c>
      <c r="D163" s="380">
        <v>460612.56166163785</v>
      </c>
      <c r="E163" s="384">
        <v>0.142303272305974</v>
      </c>
      <c r="F163" s="385">
        <v>10074594.877337247</v>
      </c>
      <c r="G163" s="385">
        <v>1499001.1019619349</v>
      </c>
      <c r="H163" s="384">
        <v>0.17479852022215581</v>
      </c>
    </row>
    <row r="164" spans="1:8">
      <c r="A164" s="403"/>
      <c r="B164" s="356" t="s">
        <v>230</v>
      </c>
      <c r="C164" s="380">
        <v>14361579.971476482</v>
      </c>
      <c r="D164" s="380">
        <v>1231499.4150788561</v>
      </c>
      <c r="E164" s="381">
        <v>9.3792220831334386E-2</v>
      </c>
      <c r="F164" s="382">
        <v>39861696.102411836</v>
      </c>
      <c r="G164" s="382">
        <v>4590114.0763844028</v>
      </c>
      <c r="H164" s="381">
        <v>0.1301363254133962</v>
      </c>
    </row>
    <row r="165" spans="1:8">
      <c r="A165" s="403"/>
      <c r="B165" s="357" t="s">
        <v>231</v>
      </c>
      <c r="C165" s="380">
        <v>7063335.0293990914</v>
      </c>
      <c r="D165" s="380">
        <v>842886.95996242855</v>
      </c>
      <c r="E165" s="384">
        <v>0.13550261179798936</v>
      </c>
      <c r="F165" s="385">
        <v>18531682.714677736</v>
      </c>
      <c r="G165" s="385">
        <v>2842473.8651218582</v>
      </c>
      <c r="H165" s="384">
        <v>0.1811738177736299</v>
      </c>
    </row>
    <row r="166" spans="1:8">
      <c r="A166" s="403"/>
      <c r="B166" s="356" t="s">
        <v>232</v>
      </c>
      <c r="C166" s="380">
        <v>5610866.8085847804</v>
      </c>
      <c r="D166" s="380">
        <v>472940.70304538868</v>
      </c>
      <c r="E166" s="381">
        <v>9.2048949971369476E-2</v>
      </c>
      <c r="F166" s="382">
        <v>14926072.453511715</v>
      </c>
      <c r="G166" s="382">
        <v>1829507.9207530599</v>
      </c>
      <c r="H166" s="381">
        <v>0.13969372778463246</v>
      </c>
    </row>
    <row r="167" spans="1:8">
      <c r="A167" s="403"/>
      <c r="B167" s="357" t="s">
        <v>233</v>
      </c>
      <c r="C167" s="380">
        <v>144741689.65185302</v>
      </c>
      <c r="D167" s="380">
        <v>14613936.946503788</v>
      </c>
      <c r="E167" s="384">
        <v>0.11230453644730502</v>
      </c>
      <c r="F167" s="385">
        <v>393011135.77560854</v>
      </c>
      <c r="G167" s="385">
        <v>52375077.879850388</v>
      </c>
      <c r="H167" s="384">
        <v>0.15375670503995284</v>
      </c>
    </row>
    <row r="168" spans="1:8">
      <c r="A168" s="403"/>
      <c r="B168" s="356" t="s">
        <v>234</v>
      </c>
      <c r="C168" s="380">
        <v>6801778.7486789264</v>
      </c>
      <c r="D168" s="380">
        <v>784368.00965355057</v>
      </c>
      <c r="E168" s="381">
        <v>0.13034975401738866</v>
      </c>
      <c r="F168" s="382">
        <v>18652196.062875193</v>
      </c>
      <c r="G168" s="382">
        <v>2713701.0345324334</v>
      </c>
      <c r="H168" s="381">
        <v>0.17026080754216583</v>
      </c>
    </row>
    <row r="169" spans="1:8">
      <c r="A169" s="403"/>
      <c r="B169" s="357" t="s">
        <v>235</v>
      </c>
      <c r="C169" s="380">
        <v>14010444.73284898</v>
      </c>
      <c r="D169" s="380">
        <v>1485410.915886566</v>
      </c>
      <c r="E169" s="384">
        <v>0.11859536170472471</v>
      </c>
      <c r="F169" s="385">
        <v>37827169.702800088</v>
      </c>
      <c r="G169" s="385">
        <v>5208030.4534311481</v>
      </c>
      <c r="H169" s="384">
        <v>0.15966179897073476</v>
      </c>
    </row>
    <row r="170" spans="1:8">
      <c r="A170" s="403"/>
      <c r="B170" s="356" t="s">
        <v>236</v>
      </c>
      <c r="C170" s="380">
        <v>27357972.638404101</v>
      </c>
      <c r="D170" s="380">
        <v>2743183.5475216769</v>
      </c>
      <c r="E170" s="381">
        <v>0.11144452781591295</v>
      </c>
      <c r="F170" s="382">
        <v>77311362.188664928</v>
      </c>
      <c r="G170" s="382">
        <v>9792441.0102628171</v>
      </c>
      <c r="H170" s="381">
        <v>0.14503254553473544</v>
      </c>
    </row>
    <row r="171" spans="1:8">
      <c r="A171" s="403"/>
      <c r="B171" s="357" t="s">
        <v>237</v>
      </c>
      <c r="C171" s="380">
        <v>9405630.8016483821</v>
      </c>
      <c r="D171" s="380">
        <v>1024320.7546305135</v>
      </c>
      <c r="E171" s="384">
        <v>0.1222148743912623</v>
      </c>
      <c r="F171" s="385">
        <v>25785845.56542426</v>
      </c>
      <c r="G171" s="385">
        <v>3622346.9908730201</v>
      </c>
      <c r="H171" s="384">
        <v>0.16343750868972926</v>
      </c>
    </row>
    <row r="172" spans="1:8">
      <c r="A172" s="403"/>
      <c r="B172" s="356" t="s">
        <v>238</v>
      </c>
      <c r="C172" s="380">
        <v>17023359.045421209</v>
      </c>
      <c r="D172" s="380">
        <v>1664069.3503383063</v>
      </c>
      <c r="E172" s="381">
        <v>0.10834285851584911</v>
      </c>
      <c r="F172" s="382">
        <v>46755746.429484904</v>
      </c>
      <c r="G172" s="382">
        <v>5817617.7814995348</v>
      </c>
      <c r="H172" s="381">
        <v>0.14210756508983294</v>
      </c>
    </row>
    <row r="173" spans="1:8">
      <c r="A173" s="403"/>
      <c r="B173" s="357" t="s">
        <v>239</v>
      </c>
      <c r="C173" s="380">
        <v>5017718.0641286299</v>
      </c>
      <c r="D173" s="380">
        <v>594548.43759214412</v>
      </c>
      <c r="E173" s="384">
        <v>0.13441682951184911</v>
      </c>
      <c r="F173" s="385">
        <v>13043434.570564203</v>
      </c>
      <c r="G173" s="385">
        <v>1956661.5578754805</v>
      </c>
      <c r="H173" s="384">
        <v>0.17648612050017595</v>
      </c>
    </row>
    <row r="174" spans="1:8">
      <c r="A174" s="403"/>
      <c r="B174" s="356" t="s">
        <v>240</v>
      </c>
      <c r="C174" s="380">
        <v>252275120.8073099</v>
      </c>
      <c r="D174" s="380">
        <v>25208957.94415617</v>
      </c>
      <c r="E174" s="381">
        <v>0.11102031947996094</v>
      </c>
      <c r="F174" s="382">
        <v>725470095.70763624</v>
      </c>
      <c r="G174" s="382">
        <v>96780742.693280101</v>
      </c>
      <c r="H174" s="381">
        <v>0.15394048305295557</v>
      </c>
    </row>
    <row r="175" spans="1:8">
      <c r="A175" s="403"/>
      <c r="B175" s="357" t="s">
        <v>241</v>
      </c>
      <c r="C175" s="380">
        <v>61284307.260534078</v>
      </c>
      <c r="D175" s="380">
        <v>5097161.7836860493</v>
      </c>
      <c r="E175" s="384">
        <v>9.0717578556937725E-2</v>
      </c>
      <c r="F175" s="385">
        <v>184202901.67735437</v>
      </c>
      <c r="G175" s="385">
        <v>20984034.619267464</v>
      </c>
      <c r="H175" s="384">
        <v>0.12856378063082372</v>
      </c>
    </row>
    <row r="176" spans="1:8">
      <c r="A176" s="403"/>
      <c r="B176" s="356" t="s">
        <v>242</v>
      </c>
      <c r="C176" s="380">
        <v>20684997.446464378</v>
      </c>
      <c r="D176" s="380">
        <v>2378919.3979929537</v>
      </c>
      <c r="E176" s="381">
        <v>0.12995243392352934</v>
      </c>
      <c r="F176" s="382">
        <v>60417933.276605099</v>
      </c>
      <c r="G176" s="382">
        <v>9328170.5176838934</v>
      </c>
      <c r="H176" s="381">
        <v>0.18258394664506492</v>
      </c>
    </row>
    <row r="177" spans="1:8">
      <c r="A177" s="403"/>
      <c r="B177" s="357" t="s">
        <v>243</v>
      </c>
      <c r="C177" s="380">
        <v>7525122.5765055111</v>
      </c>
      <c r="D177" s="380">
        <v>837322.31133027468</v>
      </c>
      <c r="E177" s="384">
        <v>0.12520145311312386</v>
      </c>
      <c r="F177" s="385">
        <v>21128686.452201262</v>
      </c>
      <c r="G177" s="385">
        <v>2851678.3476812132</v>
      </c>
      <c r="H177" s="384">
        <v>0.15602544636263363</v>
      </c>
    </row>
    <row r="178" spans="1:8">
      <c r="A178" s="403"/>
      <c r="B178" s="356" t="s">
        <v>244</v>
      </c>
      <c r="C178" s="380">
        <v>8624130.5127394237</v>
      </c>
      <c r="D178" s="380">
        <v>1043258.1703283964</v>
      </c>
      <c r="E178" s="381">
        <v>0.13761716636381158</v>
      </c>
      <c r="F178" s="382">
        <v>23604258.055840112</v>
      </c>
      <c r="G178" s="382">
        <v>3439233.4515924007</v>
      </c>
      <c r="H178" s="381">
        <v>0.17055438905182069</v>
      </c>
    </row>
    <row r="179" spans="1:8">
      <c r="A179" s="403"/>
      <c r="B179" s="357" t="s">
        <v>245</v>
      </c>
      <c r="C179" s="380">
        <v>5415221.5169217698</v>
      </c>
      <c r="D179" s="380">
        <v>582740.59263908304</v>
      </c>
      <c r="E179" s="384">
        <v>0.12058828617633553</v>
      </c>
      <c r="F179" s="385">
        <v>14434637.112383312</v>
      </c>
      <c r="G179" s="385">
        <v>1853329.0706936717</v>
      </c>
      <c r="H179" s="384">
        <v>0.14730813875254056</v>
      </c>
    </row>
    <row r="180" spans="1:8">
      <c r="A180" s="403"/>
      <c r="B180" s="356" t="s">
        <v>246</v>
      </c>
      <c r="C180" s="380">
        <v>14906304.304227976</v>
      </c>
      <c r="D180" s="380">
        <v>1754299.5259211846</v>
      </c>
      <c r="E180" s="381">
        <v>0.13338647267029322</v>
      </c>
      <c r="F180" s="382">
        <v>42297513.970107943</v>
      </c>
      <c r="G180" s="382">
        <v>6087147.7775671706</v>
      </c>
      <c r="H180" s="381">
        <v>0.16810511512642767</v>
      </c>
    </row>
    <row r="181" spans="1:8">
      <c r="A181" s="403"/>
      <c r="B181" s="357" t="s">
        <v>247</v>
      </c>
      <c r="C181" s="380">
        <v>26556359.342107903</v>
      </c>
      <c r="D181" s="380">
        <v>2619715.0259879827</v>
      </c>
      <c r="E181" s="384">
        <v>0.1094437044470665</v>
      </c>
      <c r="F181" s="385">
        <v>76891950.658392623</v>
      </c>
      <c r="G181" s="385">
        <v>10597453.169512816</v>
      </c>
      <c r="H181" s="384">
        <v>0.15985418957720324</v>
      </c>
    </row>
    <row r="182" spans="1:8">
      <c r="A182" s="403"/>
      <c r="B182" s="356" t="s">
        <v>248</v>
      </c>
      <c r="C182" s="380">
        <v>19865318.879751284</v>
      </c>
      <c r="D182" s="380">
        <v>1990852.9202248119</v>
      </c>
      <c r="E182" s="381">
        <v>0.11137971476925475</v>
      </c>
      <c r="F182" s="382">
        <v>57805078.956374705</v>
      </c>
      <c r="G182" s="382">
        <v>7830788.4341291636</v>
      </c>
      <c r="H182" s="381">
        <v>0.15669634030408833</v>
      </c>
    </row>
    <row r="183" spans="1:8">
      <c r="A183" s="403"/>
      <c r="B183" s="357" t="s">
        <v>249</v>
      </c>
      <c r="C183" s="380">
        <v>14131676.028266395</v>
      </c>
      <c r="D183" s="380">
        <v>1500383.5163226053</v>
      </c>
      <c r="E183" s="384">
        <v>0.1187830552498001</v>
      </c>
      <c r="F183" s="385">
        <v>38716598.362658523</v>
      </c>
      <c r="G183" s="385">
        <v>5236115.010956496</v>
      </c>
      <c r="H183" s="384">
        <v>0.15639305310956064</v>
      </c>
    </row>
    <row r="184" spans="1:8">
      <c r="A184" s="403"/>
      <c r="B184" s="356" t="s">
        <v>250</v>
      </c>
      <c r="C184" s="380">
        <v>395436603.61252177</v>
      </c>
      <c r="D184" s="380">
        <v>29778394.548201859</v>
      </c>
      <c r="E184" s="381">
        <v>8.1437784822065318E-2</v>
      </c>
      <c r="F184" s="382">
        <v>1214117659.7238936</v>
      </c>
      <c r="G184" s="382">
        <v>128120786.93197012</v>
      </c>
      <c r="H184" s="381">
        <v>0.11797528164385239</v>
      </c>
    </row>
    <row r="185" spans="1:8">
      <c r="A185" s="403"/>
      <c r="B185" s="357" t="s">
        <v>251</v>
      </c>
      <c r="C185" s="380">
        <v>8732873.2497464679</v>
      </c>
      <c r="D185" s="380">
        <v>649665.08439460397</v>
      </c>
      <c r="E185" s="384">
        <v>8.0372182814658952E-2</v>
      </c>
      <c r="F185" s="385">
        <v>26443210.257368326</v>
      </c>
      <c r="G185" s="385">
        <v>3018554.4392062314</v>
      </c>
      <c r="H185" s="384">
        <v>0.12886227497378308</v>
      </c>
    </row>
    <row r="186" spans="1:8">
      <c r="A186" s="403"/>
      <c r="B186" s="356" t="s">
        <v>252</v>
      </c>
      <c r="C186" s="380">
        <v>50141469.702556416</v>
      </c>
      <c r="D186" s="380">
        <v>3788046.6173884571</v>
      </c>
      <c r="E186" s="381">
        <v>8.1720968275168129E-2</v>
      </c>
      <c r="F186" s="382">
        <v>157460165.83134404</v>
      </c>
      <c r="G186" s="382">
        <v>15175267.542570472</v>
      </c>
      <c r="H186" s="381">
        <v>0.10665409839750939</v>
      </c>
    </row>
    <row r="187" spans="1:8">
      <c r="A187" s="403"/>
      <c r="B187" s="357" t="s">
        <v>253</v>
      </c>
      <c r="C187" s="380">
        <v>19184952.773448214</v>
      </c>
      <c r="D187" s="380">
        <v>1396797.587911021</v>
      </c>
      <c r="E187" s="384">
        <v>7.8524027553273132E-2</v>
      </c>
      <c r="F187" s="385">
        <v>53984178.043723986</v>
      </c>
      <c r="G187" s="385">
        <v>5571134.0782512277</v>
      </c>
      <c r="H187" s="384">
        <v>0.11507506287405626</v>
      </c>
    </row>
    <row r="188" spans="1:8">
      <c r="A188" s="403"/>
      <c r="B188" s="356" t="s">
        <v>254</v>
      </c>
      <c r="C188" s="380">
        <v>31096266.645955376</v>
      </c>
      <c r="D188" s="380">
        <v>2670580.0253017768</v>
      </c>
      <c r="E188" s="381">
        <v>9.3949534480598285E-2</v>
      </c>
      <c r="F188" s="382">
        <v>89305765.616422236</v>
      </c>
      <c r="G188" s="382">
        <v>10440608.457337141</v>
      </c>
      <c r="H188" s="381">
        <v>0.13238556586245775</v>
      </c>
    </row>
    <row r="189" spans="1:8">
      <c r="A189" s="403"/>
      <c r="B189" s="357" t="s">
        <v>255</v>
      </c>
      <c r="C189" s="380">
        <v>25481655.318355761</v>
      </c>
      <c r="D189" s="380">
        <v>1881751.1406997852</v>
      </c>
      <c r="E189" s="384">
        <v>7.9735541573994956E-2</v>
      </c>
      <c r="F189" s="385">
        <v>78857358.904321536</v>
      </c>
      <c r="G189" s="385">
        <v>8309072.6216777563</v>
      </c>
      <c r="H189" s="384">
        <v>0.11777851822492741</v>
      </c>
    </row>
    <row r="190" spans="1:8">
      <c r="A190" s="403"/>
      <c r="B190" s="356" t="s">
        <v>256</v>
      </c>
      <c r="C190" s="380">
        <v>32094521.185829818</v>
      </c>
      <c r="D190" s="380">
        <v>2626313.7507818639</v>
      </c>
      <c r="E190" s="381">
        <v>8.9123634566867574E-2</v>
      </c>
      <c r="F190" s="382">
        <v>97074857.652610168</v>
      </c>
      <c r="G190" s="382">
        <v>11070797.140056059</v>
      </c>
      <c r="H190" s="381">
        <v>0.12872412155981916</v>
      </c>
    </row>
    <row r="191" spans="1:8">
      <c r="A191" s="403"/>
      <c r="B191" s="357" t="s">
        <v>257</v>
      </c>
      <c r="C191" s="380">
        <v>116971572.08032669</v>
      </c>
      <c r="D191" s="380">
        <v>8521961.3688209206</v>
      </c>
      <c r="E191" s="384">
        <v>7.8579916635116126E-2</v>
      </c>
      <c r="F191" s="385">
        <v>379872069.5862397</v>
      </c>
      <c r="G191" s="385">
        <v>38843613.777164996</v>
      </c>
      <c r="H191" s="384">
        <v>0.11390138598554853</v>
      </c>
    </row>
    <row r="192" spans="1:8">
      <c r="A192" s="403"/>
      <c r="B192" s="356" t="s">
        <v>258</v>
      </c>
      <c r="C192" s="380">
        <v>47855915.407631308</v>
      </c>
      <c r="D192" s="380">
        <v>3475443.5848205313</v>
      </c>
      <c r="E192" s="381">
        <v>7.831019910505356E-2</v>
      </c>
      <c r="F192" s="382">
        <v>145223642.00654349</v>
      </c>
      <c r="G192" s="382">
        <v>15923742.76710242</v>
      </c>
      <c r="H192" s="381">
        <v>0.12315355898007624</v>
      </c>
    </row>
    <row r="193" spans="1:8">
      <c r="A193" s="403"/>
      <c r="B193" s="357" t="s">
        <v>259</v>
      </c>
      <c r="C193" s="380">
        <v>16991500.061909489</v>
      </c>
      <c r="D193" s="380">
        <v>1497814.9557185099</v>
      </c>
      <c r="E193" s="384">
        <v>9.6672608579092115E-2</v>
      </c>
      <c r="F193" s="385">
        <v>47730670.20959758</v>
      </c>
      <c r="G193" s="385">
        <v>5935053.0446145386</v>
      </c>
      <c r="H193" s="384">
        <v>0.14200180418886146</v>
      </c>
    </row>
    <row r="194" spans="1:8">
      <c r="A194" s="403"/>
      <c r="B194" s="356" t="s">
        <v>260</v>
      </c>
      <c r="C194" s="380">
        <v>6729610.6086180462</v>
      </c>
      <c r="D194" s="380">
        <v>468641.68605144229</v>
      </c>
      <c r="E194" s="381">
        <v>7.4851303663607496E-2</v>
      </c>
      <c r="F194" s="382">
        <v>21077210.258074459</v>
      </c>
      <c r="G194" s="382">
        <v>1781073.7915337346</v>
      </c>
      <c r="H194" s="381">
        <v>9.2302093459076431E-2</v>
      </c>
    </row>
    <row r="195" spans="1:8">
      <c r="A195" s="403"/>
      <c r="B195" s="357" t="s">
        <v>261</v>
      </c>
      <c r="C195" s="380">
        <v>8537091.947212657</v>
      </c>
      <c r="D195" s="380">
        <v>596550.37977985758</v>
      </c>
      <c r="E195" s="384">
        <v>7.5127165409792585E-2</v>
      </c>
      <c r="F195" s="385">
        <v>24180489.886335038</v>
      </c>
      <c r="G195" s="385">
        <v>2492596.8773096465</v>
      </c>
      <c r="H195" s="384">
        <v>0.11493033815098383</v>
      </c>
    </row>
    <row r="196" spans="1:8">
      <c r="A196" s="403"/>
      <c r="B196" s="356" t="s">
        <v>262</v>
      </c>
      <c r="C196" s="380">
        <v>295131919.03056401</v>
      </c>
      <c r="D196" s="380">
        <v>26606837.371199846</v>
      </c>
      <c r="E196" s="381">
        <v>9.9085110436543083E-2</v>
      </c>
      <c r="F196" s="382">
        <v>820354940.4682312</v>
      </c>
      <c r="G196" s="382">
        <v>103650228.40394759</v>
      </c>
      <c r="H196" s="381">
        <v>0.1446205482665375</v>
      </c>
    </row>
    <row r="197" spans="1:8">
      <c r="A197" s="403"/>
      <c r="B197" s="357" t="s">
        <v>263</v>
      </c>
      <c r="C197" s="380">
        <v>34500143.691178918</v>
      </c>
      <c r="D197" s="380">
        <v>3610193.5962710381</v>
      </c>
      <c r="E197" s="384">
        <v>0.11687275586975351</v>
      </c>
      <c r="F197" s="385">
        <v>98775690.475942761</v>
      </c>
      <c r="G197" s="385">
        <v>13128464.461903125</v>
      </c>
      <c r="H197" s="384">
        <v>0.15328534352941045</v>
      </c>
    </row>
    <row r="198" spans="1:8">
      <c r="A198" s="403"/>
      <c r="B198" s="356" t="s">
        <v>264</v>
      </c>
      <c r="C198" s="380">
        <v>21526191.425036132</v>
      </c>
      <c r="D198" s="380">
        <v>2177837.7513651997</v>
      </c>
      <c r="E198" s="381">
        <v>0.11255933130521498</v>
      </c>
      <c r="F198" s="382">
        <v>59482410.863577127</v>
      </c>
      <c r="G198" s="382">
        <v>8423941.4734734595</v>
      </c>
      <c r="H198" s="381">
        <v>0.16498617318728748</v>
      </c>
    </row>
    <row r="199" spans="1:8">
      <c r="A199" s="403"/>
      <c r="B199" s="357" t="s">
        <v>265</v>
      </c>
      <c r="C199" s="380">
        <v>13506960.042096145</v>
      </c>
      <c r="D199" s="380">
        <v>1263179.4142116718</v>
      </c>
      <c r="E199" s="384">
        <v>0.10316906620614034</v>
      </c>
      <c r="F199" s="385">
        <v>38042941.805645794</v>
      </c>
      <c r="G199" s="385">
        <v>4987999.3641255498</v>
      </c>
      <c r="H199" s="384">
        <v>0.15090025865118839</v>
      </c>
    </row>
    <row r="200" spans="1:8">
      <c r="A200" s="403"/>
      <c r="B200" s="356" t="s">
        <v>266</v>
      </c>
      <c r="C200" s="380">
        <v>51510235.0154569</v>
      </c>
      <c r="D200" s="380">
        <v>3279944.7566416636</v>
      </c>
      <c r="E200" s="381">
        <v>6.8005909544410742E-2</v>
      </c>
      <c r="F200" s="382">
        <v>140589255.57656732</v>
      </c>
      <c r="G200" s="382">
        <v>13925362.130779877</v>
      </c>
      <c r="H200" s="381">
        <v>0.10993947645182703</v>
      </c>
    </row>
    <row r="201" spans="1:8">
      <c r="A201" s="403"/>
      <c r="B201" s="357" t="s">
        <v>267</v>
      </c>
      <c r="C201" s="380">
        <v>7856162.4904803745</v>
      </c>
      <c r="D201" s="380">
        <v>836542.20362977125</v>
      </c>
      <c r="E201" s="384">
        <v>0.11917200210911852</v>
      </c>
      <c r="F201" s="385">
        <v>20827405.737979066</v>
      </c>
      <c r="G201" s="385">
        <v>2839458.8975185305</v>
      </c>
      <c r="H201" s="384">
        <v>0.15785341833075117</v>
      </c>
    </row>
    <row r="202" spans="1:8">
      <c r="A202" s="403"/>
      <c r="B202" s="356" t="s">
        <v>268</v>
      </c>
      <c r="C202" s="380">
        <v>29852060.418720305</v>
      </c>
      <c r="D202" s="380">
        <v>2792215.9714820161</v>
      </c>
      <c r="E202" s="381">
        <v>0.10318669706052165</v>
      </c>
      <c r="F202" s="382">
        <v>82853109.840408713</v>
      </c>
      <c r="G202" s="382">
        <v>10851565.911806151</v>
      </c>
      <c r="H202" s="381">
        <v>0.15071296141325347</v>
      </c>
    </row>
    <row r="203" spans="1:8">
      <c r="A203" s="403"/>
      <c r="B203" s="357" t="s">
        <v>269</v>
      </c>
      <c r="C203" s="380">
        <v>34267803.079561032</v>
      </c>
      <c r="D203" s="380">
        <v>3569175.3134330511</v>
      </c>
      <c r="E203" s="384">
        <v>0.11626497902851478</v>
      </c>
      <c r="F203" s="385">
        <v>97400646.490504995</v>
      </c>
      <c r="G203" s="385">
        <v>14175787.539154366</v>
      </c>
      <c r="H203" s="384">
        <v>0.17033116928970549</v>
      </c>
    </row>
    <row r="204" spans="1:8">
      <c r="A204" s="403"/>
      <c r="B204" s="356" t="s">
        <v>270</v>
      </c>
      <c r="C204" s="380">
        <v>32899783.103968706</v>
      </c>
      <c r="D204" s="380">
        <v>2507840.6338792741</v>
      </c>
      <c r="E204" s="381">
        <v>8.2516628752748969E-2</v>
      </c>
      <c r="F204" s="382">
        <v>90992844.649314806</v>
      </c>
      <c r="G204" s="382">
        <v>10062316.888630092</v>
      </c>
      <c r="H204" s="381">
        <v>0.12433277240431231</v>
      </c>
    </row>
    <row r="205" spans="1:8">
      <c r="A205" s="403"/>
      <c r="B205" s="357" t="s">
        <v>271</v>
      </c>
      <c r="C205" s="380">
        <v>225782601.58210981</v>
      </c>
      <c r="D205" s="380">
        <v>20833539.117985278</v>
      </c>
      <c r="E205" s="384">
        <v>0.10165227821733559</v>
      </c>
      <c r="F205" s="385">
        <v>659256710.45433724</v>
      </c>
      <c r="G205" s="385">
        <v>80769144.892243028</v>
      </c>
      <c r="H205" s="384">
        <v>0.13962122904709756</v>
      </c>
    </row>
    <row r="206" spans="1:8">
      <c r="A206" s="403"/>
      <c r="B206" s="356" t="s">
        <v>272</v>
      </c>
      <c r="C206" s="380">
        <v>97936654.517043009</v>
      </c>
      <c r="D206" s="380">
        <v>9672177.5641728342</v>
      </c>
      <c r="E206" s="381">
        <v>0.10958176945111682</v>
      </c>
      <c r="F206" s="382">
        <v>283972899.65164471</v>
      </c>
      <c r="G206" s="382">
        <v>34900468.958777934</v>
      </c>
      <c r="H206" s="381">
        <v>0.14012176643433485</v>
      </c>
    </row>
    <row r="207" spans="1:8">
      <c r="A207" s="403"/>
      <c r="B207" s="357" t="s">
        <v>273</v>
      </c>
      <c r="C207" s="380">
        <v>18735923.054428853</v>
      </c>
      <c r="D207" s="380">
        <v>1906158.5145178065</v>
      </c>
      <c r="E207" s="384">
        <v>0.11326115169332496</v>
      </c>
      <c r="F207" s="385">
        <v>53754530.90376997</v>
      </c>
      <c r="G207" s="385">
        <v>7415604.8032554314</v>
      </c>
      <c r="H207" s="384">
        <v>0.16002970779189227</v>
      </c>
    </row>
    <row r="208" spans="1:8">
      <c r="A208" s="403"/>
      <c r="B208" s="356" t="s">
        <v>274</v>
      </c>
      <c r="C208" s="380">
        <v>21506472.300377913</v>
      </c>
      <c r="D208" s="380">
        <v>1833314.0127117634</v>
      </c>
      <c r="E208" s="381">
        <v>9.3188596660717035E-2</v>
      </c>
      <c r="F208" s="382">
        <v>63909299.72389891</v>
      </c>
      <c r="G208" s="382">
        <v>7844984.1309005842</v>
      </c>
      <c r="H208" s="381">
        <v>0.13992829570687412</v>
      </c>
    </row>
    <row r="209" spans="1:9">
      <c r="A209" s="403"/>
      <c r="B209" s="357" t="s">
        <v>275</v>
      </c>
      <c r="C209" s="380">
        <v>38673356.991090246</v>
      </c>
      <c r="D209" s="380">
        <v>2932892.7582160905</v>
      </c>
      <c r="E209" s="384">
        <v>8.206084675079317E-2</v>
      </c>
      <c r="F209" s="385">
        <v>115894360.84109525</v>
      </c>
      <c r="G209" s="385">
        <v>12470273.338016167</v>
      </c>
      <c r="H209" s="384">
        <v>0.12057416834975614</v>
      </c>
    </row>
    <row r="210" spans="1:9">
      <c r="A210" s="403"/>
      <c r="B210" s="356" t="s">
        <v>276</v>
      </c>
      <c r="C210" s="380">
        <v>250756000.04078555</v>
      </c>
      <c r="D210" s="380">
        <v>23223947.056889802</v>
      </c>
      <c r="E210" s="381">
        <v>0.10206890305047943</v>
      </c>
      <c r="F210" s="382">
        <v>712194218.70193207</v>
      </c>
      <c r="G210" s="382">
        <v>83032212.600302458</v>
      </c>
      <c r="H210" s="381">
        <v>0.13197270622678084</v>
      </c>
    </row>
    <row r="211" spans="1:9">
      <c r="A211" s="403"/>
      <c r="B211" s="357" t="s">
        <v>277</v>
      </c>
      <c r="C211" s="380">
        <v>5118944.096355617</v>
      </c>
      <c r="D211" s="380">
        <v>571622.02435390837</v>
      </c>
      <c r="E211" s="384">
        <v>0.12570519864283183</v>
      </c>
      <c r="F211" s="385">
        <v>14511201.267910022</v>
      </c>
      <c r="G211" s="385">
        <v>2165453.3347824626</v>
      </c>
      <c r="H211" s="384">
        <v>0.17540074092812669</v>
      </c>
    </row>
    <row r="212" spans="1:9">
      <c r="A212" s="403"/>
      <c r="B212" s="356" t="s">
        <v>278</v>
      </c>
      <c r="C212" s="380">
        <v>34155583.500258207</v>
      </c>
      <c r="D212" s="380">
        <v>3322450.5317474529</v>
      </c>
      <c r="E212" s="381">
        <v>0.10775585261285654</v>
      </c>
      <c r="F212" s="382">
        <v>100016921.50673047</v>
      </c>
      <c r="G212" s="382">
        <v>11375678.703716725</v>
      </c>
      <c r="H212" s="381">
        <v>0.12833392610476757</v>
      </c>
    </row>
    <row r="213" spans="1:9">
      <c r="A213" s="403"/>
      <c r="B213" s="357" t="s">
        <v>279</v>
      </c>
      <c r="C213" s="380">
        <v>13171837.591714576</v>
      </c>
      <c r="D213" s="380">
        <v>1452397.5220366586</v>
      </c>
      <c r="E213" s="384">
        <v>0.12393062410844126</v>
      </c>
      <c r="F213" s="385">
        <v>36718029.047520936</v>
      </c>
      <c r="G213" s="385">
        <v>4933524.1621857956</v>
      </c>
      <c r="H213" s="384">
        <v>0.15521790193000756</v>
      </c>
    </row>
    <row r="214" spans="1:9">
      <c r="A214" s="403"/>
      <c r="B214" s="356" t="s">
        <v>280</v>
      </c>
      <c r="C214" s="380">
        <v>37392622.651307113</v>
      </c>
      <c r="D214" s="380">
        <v>3816446.1835374534</v>
      </c>
      <c r="E214" s="381">
        <v>0.11366530037155734</v>
      </c>
      <c r="F214" s="382">
        <v>104170833.08795106</v>
      </c>
      <c r="G214" s="382">
        <v>12996621.055727705</v>
      </c>
      <c r="H214" s="381">
        <v>0.14254711684411769</v>
      </c>
    </row>
    <row r="215" spans="1:9">
      <c r="A215" s="403"/>
      <c r="B215" s="357" t="s">
        <v>281</v>
      </c>
      <c r="C215" s="380">
        <v>23761544.038788587</v>
      </c>
      <c r="D215" s="380">
        <v>1917717.7596759796</v>
      </c>
      <c r="E215" s="384">
        <v>8.7792208891064566E-2</v>
      </c>
      <c r="F215" s="385">
        <v>68635776.124561086</v>
      </c>
      <c r="G215" s="385">
        <v>7029813.2340654507</v>
      </c>
      <c r="H215" s="384">
        <v>0.11410929890927794</v>
      </c>
    </row>
    <row r="216" spans="1:9">
      <c r="A216" s="403"/>
      <c r="B216" s="356" t="s">
        <v>282</v>
      </c>
      <c r="C216" s="380">
        <v>18480478.805976015</v>
      </c>
      <c r="D216" s="380">
        <v>1933304.918400811</v>
      </c>
      <c r="E216" s="381">
        <v>0.1168359583053922</v>
      </c>
      <c r="F216" s="382">
        <v>50013120.061991222</v>
      </c>
      <c r="G216" s="382">
        <v>6567879.9327400103</v>
      </c>
      <c r="H216" s="381">
        <v>0.15117605319248603</v>
      </c>
    </row>
    <row r="217" spans="1:9">
      <c r="A217" s="403"/>
      <c r="B217" s="357" t="s">
        <v>283</v>
      </c>
      <c r="C217" s="380">
        <v>27158150.994828504</v>
      </c>
      <c r="D217" s="380">
        <v>2197998.9112158976</v>
      </c>
      <c r="E217" s="384">
        <v>8.8060317254996884E-2</v>
      </c>
      <c r="F217" s="385">
        <v>81465489.544621825</v>
      </c>
      <c r="G217" s="385">
        <v>7907370.8766076416</v>
      </c>
      <c r="H217" s="384">
        <v>0.10749827510265106</v>
      </c>
    </row>
    <row r="218" spans="1:9">
      <c r="A218" s="403"/>
      <c r="B218" s="356" t="s">
        <v>284</v>
      </c>
      <c r="C218" s="380">
        <v>5280771.9588923166</v>
      </c>
      <c r="D218" s="380">
        <v>434205.38524980191</v>
      </c>
      <c r="E218" s="381">
        <v>8.9590306591717336E-2</v>
      </c>
      <c r="F218" s="382">
        <v>14459525.772440223</v>
      </c>
      <c r="G218" s="382">
        <v>1608513.9354865681</v>
      </c>
      <c r="H218" s="381">
        <v>0.12516632588114307</v>
      </c>
    </row>
    <row r="219" spans="1:9">
      <c r="A219" s="403"/>
      <c r="B219" s="357" t="s">
        <v>285</v>
      </c>
      <c r="C219" s="380">
        <v>22009795.109278586</v>
      </c>
      <c r="D219" s="380">
        <v>2351076.688211076</v>
      </c>
      <c r="E219" s="384">
        <v>0.11959460621255531</v>
      </c>
      <c r="F219" s="385">
        <v>59393124.975511037</v>
      </c>
      <c r="G219" s="385">
        <v>8070683.8114255816</v>
      </c>
      <c r="H219" s="384">
        <v>0.15725448026960387</v>
      </c>
      <c r="I219" s="265"/>
    </row>
    <row r="220" spans="1:9">
      <c r="C220" s="261"/>
      <c r="D220" s="261"/>
      <c r="E220" s="261"/>
      <c r="F220" s="261"/>
      <c r="G220" s="261"/>
      <c r="H220" s="261"/>
    </row>
  </sheetData>
  <mergeCells count="8">
    <mergeCell ref="C2:E2"/>
    <mergeCell ref="F2:H2"/>
    <mergeCell ref="C1:H1"/>
    <mergeCell ref="A148:A219"/>
    <mergeCell ref="A4:A75"/>
    <mergeCell ref="A76:A147"/>
    <mergeCell ref="A1:A3"/>
    <mergeCell ref="B1:B3"/>
  </mergeCell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9">
    <tabColor rgb="FF616365"/>
  </sheetPr>
  <dimension ref="B2:P55"/>
  <sheetViews>
    <sheetView showGridLines="0" zoomScale="80" zoomScaleNormal="80" workbookViewId="0"/>
  </sheetViews>
  <sheetFormatPr defaultColWidth="9.21875" defaultRowHeight="14.4"/>
  <cols>
    <col min="1" max="1" width="3.77734375" style="22" customWidth="1"/>
    <col min="2" max="2" width="42.88671875" style="53" bestFit="1" customWidth="1"/>
    <col min="3" max="3" width="10.33203125" style="22" bestFit="1" customWidth="1"/>
    <col min="4" max="4" width="10.109375" style="22" bestFit="1" customWidth="1"/>
    <col min="5" max="5" width="12" style="24" bestFit="1" customWidth="1"/>
    <col min="6" max="6" width="12.21875" style="22" bestFit="1" customWidth="1"/>
    <col min="7" max="7" width="10.33203125" style="22" bestFit="1" customWidth="1"/>
    <col min="8" max="8" width="12" style="24" bestFit="1" customWidth="1"/>
    <col min="9" max="9" width="3.77734375" style="22" customWidth="1"/>
    <col min="10" max="10" width="40.5546875" style="22" bestFit="1" customWidth="1"/>
    <col min="11" max="12" width="10.109375" style="22" bestFit="1" customWidth="1"/>
    <col min="13" max="13" width="12" style="22" bestFit="1" customWidth="1"/>
    <col min="14" max="14" width="11.33203125" style="22" bestFit="1" customWidth="1"/>
    <col min="15" max="15" width="10.109375" style="22" bestFit="1" customWidth="1"/>
    <col min="16" max="16" width="12" style="22" bestFit="1" customWidth="1"/>
    <col min="17" max="16384" width="9.21875" style="22"/>
  </cols>
  <sheetData>
    <row r="2" spans="2:16" ht="23.4">
      <c r="B2" s="455" t="s">
        <v>129</v>
      </c>
      <c r="C2" s="455"/>
      <c r="D2" s="455"/>
      <c r="E2" s="455"/>
      <c r="F2" s="455"/>
      <c r="G2" s="455"/>
      <c r="H2" s="455"/>
      <c r="I2" s="455"/>
      <c r="J2" s="455"/>
      <c r="K2" s="455"/>
      <c r="L2" s="455"/>
      <c r="M2" s="455"/>
      <c r="N2" s="455"/>
      <c r="O2" s="455"/>
      <c r="P2" s="455"/>
    </row>
    <row r="3" spans="2:16" ht="15" thickBot="1">
      <c r="B3" s="456" t="str">
        <f>'HOME PAGE'!H5</f>
        <v>4 WEEKS  ENDING 06-15-2025</v>
      </c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</row>
    <row r="4" spans="2:16" ht="15" thickBot="1">
      <c r="B4" s="450" t="s">
        <v>371</v>
      </c>
      <c r="C4" s="432" t="s">
        <v>102</v>
      </c>
      <c r="D4" s="433"/>
      <c r="E4" s="434"/>
      <c r="F4" s="447" t="s">
        <v>22</v>
      </c>
      <c r="G4" s="448"/>
      <c r="H4" s="449"/>
      <c r="I4" s="38"/>
      <c r="J4" s="453" t="s">
        <v>372</v>
      </c>
      <c r="K4" s="432" t="s">
        <v>102</v>
      </c>
      <c r="L4" s="433"/>
      <c r="M4" s="434"/>
      <c r="N4" s="447" t="s">
        <v>22</v>
      </c>
      <c r="O4" s="448"/>
      <c r="P4" s="449"/>
    </row>
    <row r="5" spans="2:16" ht="15" thickBot="1">
      <c r="B5" s="452"/>
      <c r="C5" s="39" t="s">
        <v>19</v>
      </c>
      <c r="D5" s="39" t="s">
        <v>25</v>
      </c>
      <c r="E5" s="39" t="s">
        <v>26</v>
      </c>
      <c r="F5" s="39" t="s">
        <v>19</v>
      </c>
      <c r="G5" s="39" t="s">
        <v>25</v>
      </c>
      <c r="H5" s="39" t="s">
        <v>26</v>
      </c>
      <c r="I5" s="40"/>
      <c r="J5" s="454"/>
      <c r="K5" s="41" t="s">
        <v>19</v>
      </c>
      <c r="L5" s="41" t="s">
        <v>25</v>
      </c>
      <c r="M5" s="41" t="s">
        <v>26</v>
      </c>
      <c r="N5" s="41" t="s">
        <v>19</v>
      </c>
      <c r="O5" s="41" t="s">
        <v>25</v>
      </c>
      <c r="P5" s="41" t="s">
        <v>26</v>
      </c>
    </row>
    <row r="6" spans="2:16" ht="15" thickBot="1">
      <c r="B6" s="315" t="s">
        <v>373</v>
      </c>
      <c r="C6" s="316">
        <f>'Region and Market Data'!C4</f>
        <v>49115427.733956456</v>
      </c>
      <c r="D6" s="341">
        <f>'Region and Market Data'!D4</f>
        <v>5178666.206607461</v>
      </c>
      <c r="E6" s="342">
        <f>'Region and Market Data'!E4</f>
        <v>0.11786636125614161</v>
      </c>
      <c r="F6" s="343">
        <f>'Region and Market Data'!F4</f>
        <v>137701236.42905331</v>
      </c>
      <c r="G6" s="343">
        <f>'Region and Market Data'!G4</f>
        <v>19189477.065066695</v>
      </c>
      <c r="H6" s="344">
        <f>'Region and Market Data'!H4</f>
        <v>0.16192044711892109</v>
      </c>
      <c r="I6" s="40"/>
      <c r="J6" s="315" t="s">
        <v>374</v>
      </c>
      <c r="K6" s="316">
        <f>'Region and Market Data'!C40</f>
        <v>66114139.302831039</v>
      </c>
      <c r="L6" s="341">
        <f>'Region and Market Data'!D40</f>
        <v>4905824.9139986262</v>
      </c>
      <c r="M6" s="342">
        <f>'Region and Market Data'!E40</f>
        <v>8.0149648997582992E-2</v>
      </c>
      <c r="N6" s="343">
        <f>'Region and Market Data'!F40</f>
        <v>207191636.96807534</v>
      </c>
      <c r="O6" s="343">
        <f>'Region and Market Data'!G40</f>
        <v>22872255.27399984</v>
      </c>
      <c r="P6" s="344">
        <f>'Region and Market Data'!H40</f>
        <v>0.12409034288082692</v>
      </c>
    </row>
    <row r="7" spans="2:16">
      <c r="B7" s="98" t="s">
        <v>215</v>
      </c>
      <c r="C7" s="93">
        <f>'Region and Market Data'!C5</f>
        <v>9287286.276337808</v>
      </c>
      <c r="D7" s="80">
        <f>'Region and Market Data'!D5</f>
        <v>952907.77412191126</v>
      </c>
      <c r="E7" s="95">
        <f>'Region and Market Data'!E5</f>
        <v>0.1143345930195704</v>
      </c>
      <c r="F7" s="96">
        <f>'Region and Market Data'!F5</f>
        <v>26961569.174725227</v>
      </c>
      <c r="G7" s="96">
        <f>'Region and Market Data'!G5</f>
        <v>3657073.8290740922</v>
      </c>
      <c r="H7" s="97">
        <f>'Region and Market Data'!H5</f>
        <v>0.15692568214125868</v>
      </c>
      <c r="I7" s="38"/>
      <c r="J7" s="98" t="s">
        <v>251</v>
      </c>
      <c r="K7" s="93">
        <f>'Region and Market Data'!C41</f>
        <v>1472908.7477295531</v>
      </c>
      <c r="L7" s="80">
        <f>'Region and Market Data'!D41</f>
        <v>108855.9068619085</v>
      </c>
      <c r="M7" s="95">
        <f>'Region and Market Data'!E41</f>
        <v>7.9803291779127566E-2</v>
      </c>
      <c r="N7" s="96">
        <f>'Region and Market Data'!F41</f>
        <v>4559114.9770837491</v>
      </c>
      <c r="O7" s="96">
        <f>'Region and Market Data'!G41</f>
        <v>535042.55392695731</v>
      </c>
      <c r="P7" s="97">
        <f>'Region and Market Data'!H41</f>
        <v>0.13296046831762257</v>
      </c>
    </row>
    <row r="8" spans="2:16">
      <c r="B8" s="98" t="s">
        <v>216</v>
      </c>
      <c r="C8" s="93">
        <f>'Region and Market Data'!C6</f>
        <v>3365086.0107073775</v>
      </c>
      <c r="D8" s="80">
        <f>'Region and Market Data'!D6</f>
        <v>402429.64848226728</v>
      </c>
      <c r="E8" s="95">
        <f>'Region and Market Data'!E6</f>
        <v>0.13583406216575908</v>
      </c>
      <c r="F8" s="96">
        <f>'Region and Market Data'!F6</f>
        <v>9596370.5027724765</v>
      </c>
      <c r="G8" s="96">
        <f>'Region and Market Data'!G6</f>
        <v>1416449.6475767279</v>
      </c>
      <c r="H8" s="97">
        <f>'Region and Market Data'!H6</f>
        <v>0.17316177902589641</v>
      </c>
      <c r="I8" s="38"/>
      <c r="J8" s="98" t="s">
        <v>252</v>
      </c>
      <c r="K8" s="93">
        <f>'Region and Market Data'!C42</f>
        <v>8430092.1773611419</v>
      </c>
      <c r="L8" s="80">
        <f>'Region and Market Data'!D42</f>
        <v>617926.48534918763</v>
      </c>
      <c r="M8" s="95">
        <f>'Region and Market Data'!E42</f>
        <v>7.9097974839553886E-2</v>
      </c>
      <c r="N8" s="96">
        <f>'Region and Market Data'!F42</f>
        <v>27117152.295088544</v>
      </c>
      <c r="O8" s="96">
        <f>'Region and Market Data'!G42</f>
        <v>3074037.9388867989</v>
      </c>
      <c r="P8" s="97">
        <f>'Region and Market Data'!H42</f>
        <v>0.12785523095488141</v>
      </c>
    </row>
    <row r="9" spans="2:16">
      <c r="B9" s="98" t="s">
        <v>217</v>
      </c>
      <c r="C9" s="93">
        <f>'Region and Market Data'!C7</f>
        <v>2146658.8138989611</v>
      </c>
      <c r="D9" s="80">
        <f>'Region and Market Data'!D7</f>
        <v>208536.3075205686</v>
      </c>
      <c r="E9" s="95">
        <f>'Region and Market Data'!E7</f>
        <v>0.10759707233896322</v>
      </c>
      <c r="F9" s="96">
        <f>'Region and Market Data'!F7</f>
        <v>6174043.1753218472</v>
      </c>
      <c r="G9" s="96">
        <f>'Region and Market Data'!G7</f>
        <v>793055.96931641363</v>
      </c>
      <c r="H9" s="97">
        <f>'Region and Market Data'!H7</f>
        <v>0.14738112895554295</v>
      </c>
      <c r="I9" s="38"/>
      <c r="J9" s="98" t="s">
        <v>253</v>
      </c>
      <c r="K9" s="93">
        <f>'Region and Market Data'!C43</f>
        <v>3207314.0662608105</v>
      </c>
      <c r="L9" s="80">
        <f>'Region and Market Data'!D43</f>
        <v>231921.4313709219</v>
      </c>
      <c r="M9" s="95">
        <f>'Region and Market Data'!E43</f>
        <v>7.794649642248129E-2</v>
      </c>
      <c r="N9" s="96">
        <f>'Region and Market Data'!F43</f>
        <v>9136858.5239964705</v>
      </c>
      <c r="O9" s="96">
        <f>'Region and Market Data'!G43</f>
        <v>951600.7192241624</v>
      </c>
      <c r="P9" s="97">
        <f>'Region and Market Data'!H43</f>
        <v>0.11625787994965094</v>
      </c>
    </row>
    <row r="10" spans="2:16">
      <c r="B10" s="98" t="s">
        <v>218</v>
      </c>
      <c r="C10" s="93">
        <f>'Region and Market Data'!C8</f>
        <v>2514207.3105485821</v>
      </c>
      <c r="D10" s="80">
        <f>'Region and Market Data'!D8</f>
        <v>311527.9726358396</v>
      </c>
      <c r="E10" s="95">
        <f>'Region and Market Data'!E8</f>
        <v>0.14143137735656217</v>
      </c>
      <c r="F10" s="96">
        <f>'Region and Market Data'!F8</f>
        <v>7122175.3535033688</v>
      </c>
      <c r="G10" s="96">
        <f>'Region and Market Data'!G8</f>
        <v>1133161.5845615659</v>
      </c>
      <c r="H10" s="97">
        <f>'Region and Market Data'!H8</f>
        <v>0.18920670886381746</v>
      </c>
      <c r="I10" s="38"/>
      <c r="J10" s="98" t="s">
        <v>254</v>
      </c>
      <c r="K10" s="93">
        <f>'Region and Market Data'!C44</f>
        <v>5104627.4975346718</v>
      </c>
      <c r="L10" s="80">
        <f>'Region and Market Data'!D44</f>
        <v>429226.95558821037</v>
      </c>
      <c r="M10" s="95">
        <f>'Region and Market Data'!E44</f>
        <v>9.1805386883390905E-2</v>
      </c>
      <c r="N10" s="96">
        <f>'Region and Market Data'!F44</f>
        <v>14836043.21116177</v>
      </c>
      <c r="O10" s="96">
        <f>'Region and Market Data'!G44</f>
        <v>1723532.4241510257</v>
      </c>
      <c r="P10" s="97">
        <f>'Region and Market Data'!H44</f>
        <v>0.1314418307940198</v>
      </c>
    </row>
    <row r="11" spans="2:16">
      <c r="B11" s="98" t="s">
        <v>219</v>
      </c>
      <c r="C11" s="93">
        <f>'Region and Market Data'!C9</f>
        <v>5122102.8609803552</v>
      </c>
      <c r="D11" s="80">
        <f>'Region and Market Data'!D9</f>
        <v>526379.81767581403</v>
      </c>
      <c r="E11" s="95">
        <f>'Region and Market Data'!E9</f>
        <v>0.11453688847562106</v>
      </c>
      <c r="F11" s="96">
        <f>'Region and Market Data'!F9</f>
        <v>14919393.825797658</v>
      </c>
      <c r="G11" s="96">
        <f>'Region and Market Data'!G9</f>
        <v>2025886.2725982498</v>
      </c>
      <c r="H11" s="97">
        <f>'Region and Market Data'!H9</f>
        <v>0.15712452676196279</v>
      </c>
      <c r="I11" s="38"/>
      <c r="J11" s="98" t="s">
        <v>255</v>
      </c>
      <c r="K11" s="93">
        <f>'Region and Market Data'!C45</f>
        <v>4209502.0799992904</v>
      </c>
      <c r="L11" s="80">
        <f>'Region and Market Data'!D45</f>
        <v>262708.29218028579</v>
      </c>
      <c r="M11" s="95">
        <f>'Region and Market Data'!E45</f>
        <v>6.6562457098995845E-2</v>
      </c>
      <c r="N11" s="96">
        <f>'Region and Market Data'!F45</f>
        <v>13309511.782004116</v>
      </c>
      <c r="O11" s="96">
        <f>'Region and Market Data'!G45</f>
        <v>1413337.1385419685</v>
      </c>
      <c r="P11" s="97">
        <f>'Region and Market Data'!H45</f>
        <v>0.11880601797643453</v>
      </c>
    </row>
    <row r="12" spans="2:16">
      <c r="B12" s="98" t="s">
        <v>220</v>
      </c>
      <c r="C12" s="93">
        <f>'Region and Market Data'!C10</f>
        <v>2323449.9096303778</v>
      </c>
      <c r="D12" s="80">
        <f>'Region and Market Data'!D10</f>
        <v>266011.96336601581</v>
      </c>
      <c r="E12" s="95">
        <f>'Region and Market Data'!E10</f>
        <v>0.12929282452917085</v>
      </c>
      <c r="F12" s="96">
        <f>'Region and Market Data'!F10</f>
        <v>6460899.1003736053</v>
      </c>
      <c r="G12" s="96">
        <f>'Region and Market Data'!G10</f>
        <v>952976.66548820585</v>
      </c>
      <c r="H12" s="97">
        <f>'Region and Market Data'!H10</f>
        <v>0.17301926030264331</v>
      </c>
      <c r="I12" s="38"/>
      <c r="J12" s="98" t="s">
        <v>256</v>
      </c>
      <c r="K12" s="93">
        <f>'Region and Market Data'!C46</f>
        <v>5497069.5917036915</v>
      </c>
      <c r="L12" s="80">
        <f>'Region and Market Data'!D46</f>
        <v>410528.40511779301</v>
      </c>
      <c r="M12" s="95">
        <f>'Region and Market Data'!E46</f>
        <v>8.0708754742894531E-2</v>
      </c>
      <c r="N12" s="96">
        <f>'Region and Market Data'!F46</f>
        <v>17114538.711710524</v>
      </c>
      <c r="O12" s="96">
        <f>'Region and Market Data'!G46</f>
        <v>2056082.003695108</v>
      </c>
      <c r="P12" s="97">
        <f>'Region and Market Data'!H46</f>
        <v>0.13654002156812545</v>
      </c>
    </row>
    <row r="13" spans="2:16">
      <c r="B13" s="98" t="s">
        <v>221</v>
      </c>
      <c r="C13" s="93">
        <f>'Region and Market Data'!C11</f>
        <v>1018672.7659535334</v>
      </c>
      <c r="D13" s="80">
        <f>'Region and Market Data'!D11</f>
        <v>101146.77401249507</v>
      </c>
      <c r="E13" s="95">
        <f>'Region and Market Data'!E11</f>
        <v>0.11023859258582717</v>
      </c>
      <c r="F13" s="96">
        <f>'Region and Market Data'!F11</f>
        <v>2710174.837030754</v>
      </c>
      <c r="G13" s="96">
        <f>'Region and Market Data'!G11</f>
        <v>347749.04171938868</v>
      </c>
      <c r="H13" s="97">
        <f>'Region and Market Data'!H11</f>
        <v>0.14719998503637899</v>
      </c>
      <c r="I13" s="38"/>
      <c r="J13" s="98" t="s">
        <v>257</v>
      </c>
      <c r="K13" s="93">
        <f>'Region and Market Data'!C47</f>
        <v>19538193.922578763</v>
      </c>
      <c r="L13" s="80">
        <f>'Region and Market Data'!D47</f>
        <v>1447520.3011108711</v>
      </c>
      <c r="M13" s="95">
        <f>'Region and Market Data'!E47</f>
        <v>8.0014726449606804E-2</v>
      </c>
      <c r="N13" s="96">
        <f>'Region and Market Data'!F47</f>
        <v>64832712.407153301</v>
      </c>
      <c r="O13" s="96">
        <f>'Region and Market Data'!G47</f>
        <v>6960169.6327669546</v>
      </c>
      <c r="P13" s="97">
        <f>'Region and Market Data'!H47</f>
        <v>0.1202672165261665</v>
      </c>
    </row>
    <row r="14" spans="2:16">
      <c r="B14" s="98" t="s">
        <v>222</v>
      </c>
      <c r="C14" s="93">
        <f>'Region and Market Data'!C12</f>
        <v>2629932.7070888639</v>
      </c>
      <c r="D14" s="80">
        <f>'Region and Market Data'!D12</f>
        <v>282585.11413338594</v>
      </c>
      <c r="E14" s="95">
        <f>'Region and Market Data'!E12</f>
        <v>0.12038486118606369</v>
      </c>
      <c r="F14" s="96">
        <f>'Region and Market Data'!F12</f>
        <v>7353694.0134927342</v>
      </c>
      <c r="G14" s="96">
        <f>'Region and Market Data'!G12</f>
        <v>1075057.3342422936</v>
      </c>
      <c r="H14" s="97">
        <f>'Region and Market Data'!H12</f>
        <v>0.17122464464222456</v>
      </c>
      <c r="I14" s="38"/>
      <c r="J14" s="98" t="s">
        <v>258</v>
      </c>
      <c r="K14" s="93">
        <f>'Region and Market Data'!C48</f>
        <v>7938394.863714207</v>
      </c>
      <c r="L14" s="80">
        <f>'Region and Market Data'!D48</f>
        <v>636688.21089376789</v>
      </c>
      <c r="M14" s="95">
        <f>'Region and Market Data'!E48</f>
        <v>8.719717747738244E-2</v>
      </c>
      <c r="N14" s="96">
        <f>'Region and Market Data'!F48</f>
        <v>24410527.476552352</v>
      </c>
      <c r="O14" s="96">
        <f>'Region and Market Data'!G48</f>
        <v>2690160.067422647</v>
      </c>
      <c r="P14" s="97">
        <f>'Region and Market Data'!H48</f>
        <v>0.12385426161308367</v>
      </c>
    </row>
    <row r="15" spans="2:16">
      <c r="B15" s="98" t="s">
        <v>223</v>
      </c>
      <c r="C15" s="93">
        <f>'Region and Market Data'!C13</f>
        <v>3256713.7860082248</v>
      </c>
      <c r="D15" s="80">
        <f>'Region and Market Data'!D13</f>
        <v>364065.36867768364</v>
      </c>
      <c r="E15" s="95">
        <f>'Region and Market Data'!E13</f>
        <v>0.12585883804491477</v>
      </c>
      <c r="F15" s="96">
        <f>'Region and Market Data'!F13</f>
        <v>9201591.3695508223</v>
      </c>
      <c r="G15" s="96">
        <f>'Region and Market Data'!G13</f>
        <v>1332475.3307147678</v>
      </c>
      <c r="H15" s="97">
        <f>'Region and Market Data'!H13</f>
        <v>0.16932973464092652</v>
      </c>
      <c r="I15" s="38"/>
      <c r="J15" s="98" t="s">
        <v>259</v>
      </c>
      <c r="K15" s="93">
        <f>'Region and Market Data'!C49</f>
        <v>2762702.4001775412</v>
      </c>
      <c r="L15" s="80">
        <f>'Region and Market Data'!D49</f>
        <v>258760.77231564326</v>
      </c>
      <c r="M15" s="95">
        <f>'Region and Market Data'!E49</f>
        <v>0.10334137562807232</v>
      </c>
      <c r="N15" s="96">
        <f>'Region and Market Data'!F49</f>
        <v>7861952.9480036609</v>
      </c>
      <c r="O15" s="96">
        <f>'Region and Market Data'!G49</f>
        <v>1057746.6732940758</v>
      </c>
      <c r="P15" s="97">
        <f>'Region and Market Data'!H49</f>
        <v>0.15545482170721259</v>
      </c>
    </row>
    <row r="16" spans="2:16">
      <c r="B16" s="98" t="s">
        <v>224</v>
      </c>
      <c r="C16" s="93">
        <f>'Region and Market Data'!C14</f>
        <v>1764275.170132994</v>
      </c>
      <c r="D16" s="80">
        <f>'Region and Market Data'!D14</f>
        <v>172417.91444665659</v>
      </c>
      <c r="E16" s="95">
        <f>'Region and Market Data'!E14</f>
        <v>0.10831242175185973</v>
      </c>
      <c r="F16" s="96">
        <f>'Region and Market Data'!F14</f>
        <v>4789240.7296891399</v>
      </c>
      <c r="G16" s="96">
        <f>'Region and Market Data'!G14</f>
        <v>639096.16291501373</v>
      </c>
      <c r="H16" s="97">
        <f>'Region and Market Data'!H14</f>
        <v>0.15399371097373074</v>
      </c>
      <c r="I16" s="38"/>
      <c r="J16" s="98" t="s">
        <v>260</v>
      </c>
      <c r="K16" s="93">
        <f>'Region and Market Data'!C50</f>
        <v>1131050.6040163625</v>
      </c>
      <c r="L16" s="80">
        <f>'Region and Market Data'!D50</f>
        <v>54215.696148970863</v>
      </c>
      <c r="M16" s="95">
        <f>'Region and Market Data'!E50</f>
        <v>5.0347268418649123E-2</v>
      </c>
      <c r="N16" s="96">
        <f>'Region and Market Data'!F50</f>
        <v>3649489.8924079663</v>
      </c>
      <c r="O16" s="96">
        <f>'Region and Market Data'!G50</f>
        <v>307277.85300951684</v>
      </c>
      <c r="P16" s="97">
        <f>'Region and Market Data'!H50</f>
        <v>9.1938467514114539E-2</v>
      </c>
    </row>
    <row r="17" spans="2:16" ht="15" thickBot="1">
      <c r="B17" s="99" t="s">
        <v>225</v>
      </c>
      <c r="C17" s="100">
        <f>'Region and Market Data'!C15</f>
        <v>1974784.9765114596</v>
      </c>
      <c r="D17" s="101">
        <f>'Region and Market Data'!D15</f>
        <v>211951.99965345045</v>
      </c>
      <c r="E17" s="102">
        <f>'Region and Market Data'!E15</f>
        <v>0.12023373878064374</v>
      </c>
      <c r="F17" s="103">
        <f>'Region and Market Data'!F15</f>
        <v>5318323.4003302911</v>
      </c>
      <c r="G17" s="103">
        <f>'Region and Market Data'!G15</f>
        <v>818819.53791590687</v>
      </c>
      <c r="H17" s="104">
        <f>'Region and Market Data'!H15</f>
        <v>0.18197996111432102</v>
      </c>
      <c r="I17" s="38"/>
      <c r="J17" s="99" t="s">
        <v>261</v>
      </c>
      <c r="K17" s="100">
        <f>'Region and Market Data'!C51</f>
        <v>1431350.6971810928</v>
      </c>
      <c r="L17" s="101">
        <f>'Region and Market Data'!D51</f>
        <v>109093.07243652572</v>
      </c>
      <c r="M17" s="102">
        <f>'Region and Market Data'!E51</f>
        <v>8.2505156631333662E-2</v>
      </c>
      <c r="N17" s="103">
        <f>'Region and Market Data'!F51</f>
        <v>4125911.4507046468</v>
      </c>
      <c r="O17" s="103">
        <f>'Region and Market Data'!G51</f>
        <v>468825.34798804903</v>
      </c>
      <c r="P17" s="104">
        <f>'Region and Market Data'!H51</f>
        <v>0.12819642054361011</v>
      </c>
    </row>
    <row r="18" spans="2:16">
      <c r="B18" s="42"/>
      <c r="C18" s="43"/>
      <c r="D18" s="44"/>
      <c r="E18" s="44"/>
      <c r="F18" s="43"/>
      <c r="G18" s="44"/>
      <c r="H18" s="44"/>
      <c r="I18" s="38"/>
      <c r="J18" s="38"/>
      <c r="K18" s="38"/>
      <c r="L18" s="45"/>
      <c r="M18" s="38"/>
      <c r="N18" s="38"/>
      <c r="O18" s="45"/>
      <c r="P18" s="38"/>
    </row>
    <row r="19" spans="2:16" ht="15" thickBot="1">
      <c r="B19" s="46"/>
      <c r="C19" s="47"/>
      <c r="D19" s="48"/>
      <c r="E19" s="48"/>
      <c r="F19" s="49"/>
      <c r="G19" s="50"/>
      <c r="H19" s="50"/>
      <c r="I19" s="38"/>
      <c r="J19" s="38"/>
      <c r="K19" s="38"/>
      <c r="L19" s="45"/>
      <c r="M19" s="38"/>
      <c r="N19" s="38"/>
      <c r="O19" s="45"/>
      <c r="P19" s="38"/>
    </row>
    <row r="20" spans="2:16" ht="15" thickBot="1">
      <c r="B20" s="453" t="s">
        <v>375</v>
      </c>
      <c r="C20" s="432" t="s">
        <v>102</v>
      </c>
      <c r="D20" s="433"/>
      <c r="E20" s="434"/>
      <c r="F20" s="447" t="s">
        <v>22</v>
      </c>
      <c r="G20" s="448"/>
      <c r="H20" s="449"/>
      <c r="I20" s="38"/>
      <c r="J20" s="450" t="s">
        <v>376</v>
      </c>
      <c r="K20" s="432" t="s">
        <v>102</v>
      </c>
      <c r="L20" s="433"/>
      <c r="M20" s="434"/>
      <c r="N20" s="447" t="s">
        <v>22</v>
      </c>
      <c r="O20" s="448"/>
      <c r="P20" s="449"/>
    </row>
    <row r="21" spans="2:16" ht="15" thickBot="1">
      <c r="B21" s="454"/>
      <c r="C21" s="51" t="s">
        <v>19</v>
      </c>
      <c r="D21" s="41" t="s">
        <v>25</v>
      </c>
      <c r="E21" s="41" t="s">
        <v>26</v>
      </c>
      <c r="F21" s="41" t="s">
        <v>19</v>
      </c>
      <c r="G21" s="41" t="s">
        <v>25</v>
      </c>
      <c r="H21" s="41" t="s">
        <v>26</v>
      </c>
      <c r="I21" s="40"/>
      <c r="J21" s="451"/>
      <c r="K21" s="41" t="s">
        <v>19</v>
      </c>
      <c r="L21" s="41" t="s">
        <v>25</v>
      </c>
      <c r="M21" s="41" t="s">
        <v>26</v>
      </c>
      <c r="N21" s="41" t="s">
        <v>19</v>
      </c>
      <c r="O21" s="41" t="s">
        <v>25</v>
      </c>
      <c r="P21" s="41" t="s">
        <v>26</v>
      </c>
    </row>
    <row r="22" spans="2:16" ht="15" thickBot="1">
      <c r="B22" s="315" t="s">
        <v>377</v>
      </c>
      <c r="C22" s="316">
        <f>'Region and Market Data'!C16</f>
        <v>34380103.935043871</v>
      </c>
      <c r="D22" s="341">
        <f>'Region and Market Data'!D16</f>
        <v>3637510.5791465491</v>
      </c>
      <c r="E22" s="342">
        <f>'Region and Market Data'!E16</f>
        <v>0.11832152665314323</v>
      </c>
      <c r="F22" s="343">
        <f>'Region and Market Data'!F16</f>
        <v>97535690.566392943</v>
      </c>
      <c r="G22" s="343">
        <f>'Region and Market Data'!G16</f>
        <v>14167162.583226442</v>
      </c>
      <c r="H22" s="344">
        <f>'Region and Market Data'!H16</f>
        <v>0.16993418171047747</v>
      </c>
      <c r="I22" s="40"/>
      <c r="J22" s="315" t="s">
        <v>378</v>
      </c>
      <c r="K22" s="316">
        <f>'Region and Market Data'!C52</f>
        <v>46701173.854684584</v>
      </c>
      <c r="L22" s="341">
        <f>'Region and Market Data'!D52</f>
        <v>3006532.0879382268</v>
      </c>
      <c r="M22" s="342">
        <f>'Region and Market Data'!E52</f>
        <v>6.880779808169378E-2</v>
      </c>
      <c r="N22" s="343">
        <f>'Region and Market Data'!F52</f>
        <v>132420347.93539476</v>
      </c>
      <c r="O22" s="343">
        <f>'Region and Market Data'!G52</f>
        <v>16184192.218383506</v>
      </c>
      <c r="P22" s="344">
        <f>'Region and Market Data'!H52</f>
        <v>0.13923543942545355</v>
      </c>
    </row>
    <row r="23" spans="2:16">
      <c r="B23" s="98" t="s">
        <v>227</v>
      </c>
      <c r="C23" s="93">
        <f>'Region and Market Data'!C17</f>
        <v>7654759.4277271805</v>
      </c>
      <c r="D23" s="80">
        <f>'Region and Market Data'!D17</f>
        <v>766769.73412960023</v>
      </c>
      <c r="E23" s="95">
        <f>'Region and Market Data'!E17</f>
        <v>0.11131981437810751</v>
      </c>
      <c r="F23" s="96">
        <f>'Region and Market Data'!F17</f>
        <v>22141969.09649178</v>
      </c>
      <c r="G23" s="96">
        <f>'Region and Market Data'!G17</f>
        <v>2979662.7724909373</v>
      </c>
      <c r="H23" s="97">
        <f>'Region and Market Data'!H17</f>
        <v>0.15549604113983406</v>
      </c>
      <c r="I23" s="38"/>
      <c r="J23" s="98" t="s">
        <v>263</v>
      </c>
      <c r="K23" s="93">
        <f>'Region and Market Data'!C53</f>
        <v>5503093.9992266418</v>
      </c>
      <c r="L23" s="80">
        <f>'Region and Market Data'!D53</f>
        <v>419959.5865943823</v>
      </c>
      <c r="M23" s="95">
        <f>'Region and Market Data'!E53</f>
        <v>8.2618233653378781E-2</v>
      </c>
      <c r="N23" s="96">
        <f>'Region and Market Data'!F53</f>
        <v>16195511.726405406</v>
      </c>
      <c r="O23" s="96">
        <f>'Region and Market Data'!G53</f>
        <v>2113743.7601721026</v>
      </c>
      <c r="P23" s="97">
        <f>'Region and Market Data'!H53</f>
        <v>0.15010499855136461</v>
      </c>
    </row>
    <row r="24" spans="2:16">
      <c r="B24" s="98" t="s">
        <v>228</v>
      </c>
      <c r="C24" s="93">
        <f>'Region and Market Data'!C18</f>
        <v>6473924.3318283046</v>
      </c>
      <c r="D24" s="80">
        <f>'Region and Market Data'!D18</f>
        <v>651521.32159528043</v>
      </c>
      <c r="E24" s="95">
        <f>'Region and Market Data'!E18</f>
        <v>0.11189904244866163</v>
      </c>
      <c r="F24" s="96">
        <f>'Region and Market Data'!F18</f>
        <v>18894931.95870186</v>
      </c>
      <c r="G24" s="96">
        <f>'Region and Market Data'!G18</f>
        <v>2671367.623170156</v>
      </c>
      <c r="H24" s="97">
        <f>'Region and Market Data'!H18</f>
        <v>0.16465972383883087</v>
      </c>
      <c r="I24" s="38"/>
      <c r="J24" s="98" t="s">
        <v>264</v>
      </c>
      <c r="K24" s="93">
        <f>'Region and Market Data'!C54</f>
        <v>3513703.936986615</v>
      </c>
      <c r="L24" s="80">
        <f>'Region and Market Data'!D54</f>
        <v>309228.53931740997</v>
      </c>
      <c r="M24" s="95">
        <f>'Region and Market Data'!E54</f>
        <v>9.6498958781936428E-2</v>
      </c>
      <c r="N24" s="96">
        <f>'Region and Market Data'!F54</f>
        <v>9860929.4596397411</v>
      </c>
      <c r="O24" s="96">
        <f>'Region and Market Data'!G54</f>
        <v>1386867.3290808517</v>
      </c>
      <c r="P24" s="97">
        <f>'Region and Market Data'!H54</f>
        <v>0.16366027387025822</v>
      </c>
    </row>
    <row r="25" spans="2:16">
      <c r="B25" s="98" t="s">
        <v>229</v>
      </c>
      <c r="C25" s="93">
        <f>'Region and Market Data'!C19</f>
        <v>606689.35917285562</v>
      </c>
      <c r="D25" s="80">
        <f>'Region and Market Data'!D19</f>
        <v>72260.333864196786</v>
      </c>
      <c r="E25" s="95">
        <f>'Region and Market Data'!E19</f>
        <v>0.13521034682287872</v>
      </c>
      <c r="F25" s="96">
        <f>'Region and Market Data'!F19</f>
        <v>1680129.5957237759</v>
      </c>
      <c r="G25" s="96">
        <f>'Region and Market Data'!G19</f>
        <v>259786.04233576707</v>
      </c>
      <c r="H25" s="97">
        <f>'Region and Market Data'!H19</f>
        <v>0.18290366560687929</v>
      </c>
      <c r="I25" s="38"/>
      <c r="J25" s="98" t="s">
        <v>265</v>
      </c>
      <c r="K25" s="93">
        <f>'Region and Market Data'!C55</f>
        <v>2147245.1771504148</v>
      </c>
      <c r="L25" s="80">
        <f>'Region and Market Data'!D55</f>
        <v>124922.00241319765</v>
      </c>
      <c r="M25" s="95">
        <f>'Region and Market Data'!E55</f>
        <v>6.1771532845847028E-2</v>
      </c>
      <c r="N25" s="96">
        <f>'Region and Market Data'!F55</f>
        <v>6193474.261319777</v>
      </c>
      <c r="O25" s="96">
        <f>'Region and Market Data'!G55</f>
        <v>744705.55382511858</v>
      </c>
      <c r="P25" s="97">
        <f>'Region and Market Data'!H55</f>
        <v>0.13667409901264352</v>
      </c>
    </row>
    <row r="26" spans="2:16">
      <c r="B26" s="98" t="s">
        <v>230</v>
      </c>
      <c r="C26" s="93">
        <f>'Region and Market Data'!C20</f>
        <v>2412195.5677735955</v>
      </c>
      <c r="D26" s="80">
        <f>'Region and Market Data'!D20</f>
        <v>197989.99234656803</v>
      </c>
      <c r="E26" s="95">
        <f>'Region and Market Data'!E20</f>
        <v>8.9418071449117398E-2</v>
      </c>
      <c r="F26" s="96">
        <f>'Region and Market Data'!F20</f>
        <v>6788462.5436978461</v>
      </c>
      <c r="G26" s="96">
        <f>'Region and Market Data'!G20</f>
        <v>856005.58919317182</v>
      </c>
      <c r="H26" s="97">
        <f>'Region and Market Data'!H20</f>
        <v>0.14429191745642314</v>
      </c>
      <c r="I26" s="38"/>
      <c r="J26" s="98" t="s">
        <v>266</v>
      </c>
      <c r="K26" s="93">
        <f>'Region and Market Data'!C56</f>
        <v>7971723.0782030458</v>
      </c>
      <c r="L26" s="80">
        <f>'Region and Market Data'!D56</f>
        <v>222818.4120641565</v>
      </c>
      <c r="M26" s="95">
        <f>'Region and Market Data'!E56</f>
        <v>2.8754826864476328E-2</v>
      </c>
      <c r="N26" s="96">
        <f>'Region and Market Data'!F56</f>
        <v>22151332.171624575</v>
      </c>
      <c r="O26" s="96">
        <f>'Region and Market Data'!G56</f>
        <v>1994131.3216804042</v>
      </c>
      <c r="P26" s="97">
        <f>'Region and Market Data'!H56</f>
        <v>9.8928980096258126E-2</v>
      </c>
    </row>
    <row r="27" spans="2:16">
      <c r="B27" s="98" t="s">
        <v>231</v>
      </c>
      <c r="C27" s="93">
        <f>'Region and Market Data'!C21</f>
        <v>1152505.5973932042</v>
      </c>
      <c r="D27" s="80">
        <f>'Region and Market Data'!D21</f>
        <v>136760.63584295707</v>
      </c>
      <c r="E27" s="95">
        <f>'Region and Market Data'!E21</f>
        <v>0.13464072283876324</v>
      </c>
      <c r="F27" s="96">
        <f>'Region and Market Data'!F21</f>
        <v>3061875.8654495389</v>
      </c>
      <c r="G27" s="96">
        <f>'Region and Market Data'!G21</f>
        <v>488559.95315407356</v>
      </c>
      <c r="H27" s="97">
        <f>'Region and Market Data'!H21</f>
        <v>0.18985618937018317</v>
      </c>
      <c r="I27" s="38"/>
      <c r="J27" s="98" t="s">
        <v>267</v>
      </c>
      <c r="K27" s="93">
        <f>'Region and Market Data'!C57</f>
        <v>1274915.9922656941</v>
      </c>
      <c r="L27" s="80">
        <f>'Region and Market Data'!D57</f>
        <v>128248.40394499549</v>
      </c>
      <c r="M27" s="95">
        <f>'Region and Market Data'!E57</f>
        <v>0.11184444842712964</v>
      </c>
      <c r="N27" s="96">
        <f>'Region and Market Data'!F57</f>
        <v>3404273.830808768</v>
      </c>
      <c r="O27" s="96">
        <f>'Region and Market Data'!G57</f>
        <v>458845.05052384827</v>
      </c>
      <c r="P27" s="97">
        <f>'Region and Market Data'!H57</f>
        <v>0.1557820897232704</v>
      </c>
    </row>
    <row r="28" spans="2:16" ht="15" thickBot="1">
      <c r="B28" s="99" t="s">
        <v>232</v>
      </c>
      <c r="C28" s="100">
        <f>'Region and Market Data'!C22</f>
        <v>929892.1985791896</v>
      </c>
      <c r="D28" s="101">
        <f>'Region and Market Data'!D22</f>
        <v>75717.668565165135</v>
      </c>
      <c r="E28" s="102">
        <f>'Region and Market Data'!E22</f>
        <v>8.864425934582941E-2</v>
      </c>
      <c r="F28" s="103">
        <f>'Region and Market Data'!F22</f>
        <v>2510245.9787577079</v>
      </c>
      <c r="G28" s="103">
        <f>'Region and Market Data'!G22</f>
        <v>311269.14207816822</v>
      </c>
      <c r="H28" s="104">
        <f>'Region and Market Data'!H22</f>
        <v>0.14155180576989859</v>
      </c>
      <c r="I28" s="38"/>
      <c r="J28" s="98" t="s">
        <v>268</v>
      </c>
      <c r="K28" s="93">
        <f>'Region and Market Data'!C58</f>
        <v>4712256.0594004989</v>
      </c>
      <c r="L28" s="80">
        <f>'Region and Market Data'!D58</f>
        <v>278690.85505506676</v>
      </c>
      <c r="M28" s="95">
        <f>'Region and Market Data'!E58</f>
        <v>6.2859311233748383E-2</v>
      </c>
      <c r="N28" s="96">
        <f>'Region and Market Data'!F58</f>
        <v>13389628.172463972</v>
      </c>
      <c r="O28" s="96">
        <f>'Region and Market Data'!G58</f>
        <v>1633785.8420690317</v>
      </c>
      <c r="P28" s="97">
        <f>'Region and Market Data'!H58</f>
        <v>0.13897650173861631</v>
      </c>
    </row>
    <row r="29" spans="2:16">
      <c r="B29" s="52"/>
      <c r="C29" s="38"/>
      <c r="D29" s="45"/>
      <c r="E29" s="45"/>
      <c r="F29" s="38"/>
      <c r="G29" s="45"/>
      <c r="H29" s="45"/>
      <c r="I29" s="38"/>
      <c r="J29" s="98" t="s">
        <v>269</v>
      </c>
      <c r="K29" s="93">
        <f>'Region and Market Data'!C59</f>
        <v>5615379.6055968842</v>
      </c>
      <c r="L29" s="80">
        <f>'Region and Market Data'!D59</f>
        <v>504860.4923183592</v>
      </c>
      <c r="M29" s="95">
        <f>'Region and Market Data'!E59</f>
        <v>9.8788495087826542E-2</v>
      </c>
      <c r="N29" s="96">
        <f>'Region and Market Data'!F59</f>
        <v>16334222.302927006</v>
      </c>
      <c r="O29" s="96">
        <f>'Region and Market Data'!G59</f>
        <v>2398837.6195614673</v>
      </c>
      <c r="P29" s="97">
        <f>'Region and Market Data'!H59</f>
        <v>0.17214003589186341</v>
      </c>
    </row>
    <row r="30" spans="2:16" ht="15" thickBot="1">
      <c r="B30" s="52"/>
      <c r="C30" s="38"/>
      <c r="D30" s="45"/>
      <c r="E30" s="45"/>
      <c r="F30" s="38"/>
      <c r="G30" s="45"/>
      <c r="H30" s="45"/>
      <c r="I30" s="38"/>
      <c r="J30" s="99" t="s">
        <v>270</v>
      </c>
      <c r="K30" s="100">
        <f>'Region and Market Data'!C60</f>
        <v>5107406.9955735253</v>
      </c>
      <c r="L30" s="101">
        <f>'Region and Market Data'!D60</f>
        <v>227595.73321129289</v>
      </c>
      <c r="M30" s="102">
        <f>'Region and Market Data'!E60</f>
        <v>4.6640273767702592E-2</v>
      </c>
      <c r="N30" s="103">
        <f>'Region and Market Data'!F60</f>
        <v>14423934.727563942</v>
      </c>
      <c r="O30" s="103">
        <f>'Region and Market Data'!G60</f>
        <v>1539738.870717559</v>
      </c>
      <c r="P30" s="104">
        <f>'Region and Market Data'!H60</f>
        <v>0.11950601246870794</v>
      </c>
    </row>
    <row r="31" spans="2:16">
      <c r="D31" s="24"/>
      <c r="G31" s="24"/>
      <c r="L31" s="24"/>
      <c r="O31" s="24"/>
    </row>
    <row r="32" spans="2:16" ht="15" thickBot="1">
      <c r="B32" s="52"/>
      <c r="C32" s="38"/>
      <c r="D32" s="45"/>
      <c r="E32" s="45"/>
      <c r="F32" s="38"/>
      <c r="G32" s="45"/>
      <c r="H32" s="45"/>
      <c r="I32" s="38"/>
      <c r="J32" s="38"/>
      <c r="K32" s="38"/>
      <c r="L32" s="45"/>
      <c r="M32" s="38"/>
      <c r="N32" s="38"/>
      <c r="O32" s="45"/>
      <c r="P32" s="38"/>
    </row>
    <row r="33" spans="2:16" ht="15" thickBot="1">
      <c r="B33" s="450" t="s">
        <v>379</v>
      </c>
      <c r="C33" s="432" t="s">
        <v>102</v>
      </c>
      <c r="D33" s="433"/>
      <c r="E33" s="434"/>
      <c r="F33" s="447" t="s">
        <v>22</v>
      </c>
      <c r="G33" s="448"/>
      <c r="H33" s="449"/>
      <c r="I33" s="38"/>
      <c r="J33" s="450" t="s">
        <v>380</v>
      </c>
      <c r="K33" s="432" t="s">
        <v>102</v>
      </c>
      <c r="L33" s="433"/>
      <c r="M33" s="434"/>
      <c r="N33" s="447" t="s">
        <v>22</v>
      </c>
      <c r="O33" s="448"/>
      <c r="P33" s="449"/>
    </row>
    <row r="34" spans="2:16" ht="15" thickBot="1">
      <c r="B34" s="452"/>
      <c r="C34" s="41" t="s">
        <v>19</v>
      </c>
      <c r="D34" s="41" t="s">
        <v>25</v>
      </c>
      <c r="E34" s="41" t="s">
        <v>26</v>
      </c>
      <c r="F34" s="41" t="s">
        <v>19</v>
      </c>
      <c r="G34" s="41" t="s">
        <v>25</v>
      </c>
      <c r="H34" s="41" t="s">
        <v>26</v>
      </c>
      <c r="I34" s="40"/>
      <c r="J34" s="457"/>
      <c r="K34" s="41" t="s">
        <v>19</v>
      </c>
      <c r="L34" s="41" t="s">
        <v>25</v>
      </c>
      <c r="M34" s="41" t="s">
        <v>26</v>
      </c>
      <c r="N34" s="41" t="s">
        <v>19</v>
      </c>
      <c r="O34" s="41" t="s">
        <v>25</v>
      </c>
      <c r="P34" s="41" t="s">
        <v>26</v>
      </c>
    </row>
    <row r="35" spans="2:16" ht="15" thickBot="1">
      <c r="B35" s="315" t="s">
        <v>381</v>
      </c>
      <c r="C35" s="316">
        <f>'Region and Market Data'!C23</f>
        <v>23693575.232083078</v>
      </c>
      <c r="D35" s="341">
        <f>'Region and Market Data'!D23</f>
        <v>2211709.5171384998</v>
      </c>
      <c r="E35" s="342">
        <f>'Region and Market Data'!E23</f>
        <v>0.10295704975009923</v>
      </c>
      <c r="F35" s="343">
        <f>'Region and Market Data'!F23</f>
        <v>65306559.800652415</v>
      </c>
      <c r="G35" s="343">
        <f>'Region and Market Data'!G23</f>
        <v>8436886.5109368414</v>
      </c>
      <c r="H35" s="344">
        <f>'Region and Market Data'!H23</f>
        <v>0.14835475610974866</v>
      </c>
      <c r="I35" s="40"/>
      <c r="J35" s="315" t="s">
        <v>382</v>
      </c>
      <c r="K35" s="316">
        <f>'Region and Market Data'!C61</f>
        <v>36972717.510939054</v>
      </c>
      <c r="L35" s="341">
        <f>'Region and Market Data'!D61</f>
        <v>2873944.719701685</v>
      </c>
      <c r="M35" s="342">
        <f>'Region and Market Data'!E61</f>
        <v>8.4282937022303203E-2</v>
      </c>
      <c r="N35" s="343">
        <f>'Region and Market Data'!F61</f>
        <v>110619137.52290393</v>
      </c>
      <c r="O35" s="343">
        <f>'Region and Market Data'!G61</f>
        <v>13455254.092671528</v>
      </c>
      <c r="P35" s="344">
        <f>'Region and Market Data'!H61</f>
        <v>0.13847999501103664</v>
      </c>
    </row>
    <row r="36" spans="2:16">
      <c r="B36" s="98" t="s">
        <v>234</v>
      </c>
      <c r="C36" s="93">
        <f>'Region and Market Data'!C24</f>
        <v>1111867.2312277867</v>
      </c>
      <c r="D36" s="80">
        <f>'Region and Market Data'!D24</f>
        <v>130415.09731548466</v>
      </c>
      <c r="E36" s="95">
        <f>'Region and Market Data'!E24</f>
        <v>0.13287973280532694</v>
      </c>
      <c r="F36" s="96">
        <f>'Region and Market Data'!F24</f>
        <v>3084429.2998500066</v>
      </c>
      <c r="G36" s="96">
        <f>'Region and Market Data'!G24</f>
        <v>445635.65030741552</v>
      </c>
      <c r="H36" s="97">
        <f>'Region and Market Data'!H24</f>
        <v>0.16887855190369361</v>
      </c>
      <c r="I36" s="38"/>
      <c r="J36" s="98" t="s">
        <v>272</v>
      </c>
      <c r="K36" s="93">
        <f>'Region and Market Data'!C62</f>
        <v>16024229.104934702</v>
      </c>
      <c r="L36" s="80">
        <f>'Region and Market Data'!D62</f>
        <v>1485975.5448830165</v>
      </c>
      <c r="M36" s="95">
        <f>'Region and Market Data'!E62</f>
        <v>0.10221142028821058</v>
      </c>
      <c r="N36" s="96">
        <f>'Region and Market Data'!F62</f>
        <v>47536957.829093225</v>
      </c>
      <c r="O36" s="96">
        <f>'Region and Market Data'!G62</f>
        <v>6088583.0334726647</v>
      </c>
      <c r="P36" s="97">
        <f>'Region and Market Data'!H62</f>
        <v>0.14689557946469797</v>
      </c>
    </row>
    <row r="37" spans="2:16">
      <c r="B37" s="98" t="s">
        <v>235</v>
      </c>
      <c r="C37" s="93">
        <f>'Region and Market Data'!C25</f>
        <v>2263693.3294870057</v>
      </c>
      <c r="D37" s="80">
        <f>'Region and Market Data'!D25</f>
        <v>216496.27518185088</v>
      </c>
      <c r="E37" s="95">
        <f>'Region and Market Data'!E25</f>
        <v>0.10575253355634225</v>
      </c>
      <c r="F37" s="96">
        <f>'Region and Market Data'!F25</f>
        <v>6263738.3215765348</v>
      </c>
      <c r="G37" s="96">
        <f>'Region and Market Data'!G25</f>
        <v>825425.71855511051</v>
      </c>
      <c r="H37" s="97">
        <f>'Region and Market Data'!H25</f>
        <v>0.15177974839043262</v>
      </c>
      <c r="I37" s="38"/>
      <c r="J37" s="98" t="s">
        <v>273</v>
      </c>
      <c r="K37" s="93">
        <f>'Region and Market Data'!C63</f>
        <v>3085777.067195971</v>
      </c>
      <c r="L37" s="80">
        <f>'Region and Market Data'!D63</f>
        <v>233614.74567044619</v>
      </c>
      <c r="M37" s="95">
        <f>'Region and Market Data'!E63</f>
        <v>8.1907941882316704E-2</v>
      </c>
      <c r="N37" s="96">
        <f>'Region and Market Data'!F63</f>
        <v>8997605.4538347498</v>
      </c>
      <c r="O37" s="96">
        <f>'Region and Market Data'!G63</f>
        <v>1144832.026113119</v>
      </c>
      <c r="P37" s="97">
        <f>'Region and Market Data'!H63</f>
        <v>0.14578696770642413</v>
      </c>
    </row>
    <row r="38" spans="2:16">
      <c r="B38" s="98" t="s">
        <v>236</v>
      </c>
      <c r="C38" s="93">
        <f>'Region and Market Data'!C26</f>
        <v>4495771.0608064327</v>
      </c>
      <c r="D38" s="80">
        <f>'Region and Market Data'!D26</f>
        <v>376618.05387023464</v>
      </c>
      <c r="E38" s="95">
        <f>'Region and Market Data'!E26</f>
        <v>9.1430945448263634E-2</v>
      </c>
      <c r="F38" s="96">
        <f>'Region and Market Data'!F26</f>
        <v>12941897.203630526</v>
      </c>
      <c r="G38" s="96">
        <f>'Region and Market Data'!G26</f>
        <v>1549401.16671809</v>
      </c>
      <c r="H38" s="97">
        <f>'Region and Market Data'!H26</f>
        <v>0.13600190526272105</v>
      </c>
      <c r="I38" s="38"/>
      <c r="J38" s="98" t="s">
        <v>274</v>
      </c>
      <c r="K38" s="93">
        <f>'Region and Market Data'!C64</f>
        <v>3477328.4867441542</v>
      </c>
      <c r="L38" s="80">
        <f>'Region and Market Data'!D64</f>
        <v>270250.10569420736</v>
      </c>
      <c r="M38" s="95">
        <f>'Region and Market Data'!E64</f>
        <v>8.4266760454333442E-2</v>
      </c>
      <c r="N38" s="96">
        <f>'Region and Market Data'!F64</f>
        <v>10648122.239585675</v>
      </c>
      <c r="O38" s="96">
        <f>'Region and Market Data'!G64</f>
        <v>1266923.8236837108</v>
      </c>
      <c r="P38" s="97">
        <f>'Region and Market Data'!H64</f>
        <v>0.13504925144064348</v>
      </c>
    </row>
    <row r="39" spans="2:16" ht="15" thickBot="1">
      <c r="B39" s="98" t="s">
        <v>237</v>
      </c>
      <c r="C39" s="93">
        <f>'Region and Market Data'!C27</f>
        <v>1517049.7849480936</v>
      </c>
      <c r="D39" s="80">
        <f>'Region and Market Data'!D27</f>
        <v>148820.9922453945</v>
      </c>
      <c r="E39" s="95">
        <f>'Region and Market Data'!E27</f>
        <v>0.10876908382509945</v>
      </c>
      <c r="F39" s="96">
        <f>'Region and Market Data'!F27</f>
        <v>4224397.1098983474</v>
      </c>
      <c r="G39" s="96">
        <f>'Region and Market Data'!G27</f>
        <v>544623.60547912912</v>
      </c>
      <c r="H39" s="97">
        <f>'Region and Market Data'!H27</f>
        <v>0.14800465431501811</v>
      </c>
      <c r="I39" s="38"/>
      <c r="J39" s="99" t="s">
        <v>275</v>
      </c>
      <c r="K39" s="100">
        <f>'Region and Market Data'!C65</f>
        <v>6299976.6631285287</v>
      </c>
      <c r="L39" s="101">
        <f>'Region and Market Data'!D65</f>
        <v>319232.48179535847</v>
      </c>
      <c r="M39" s="102">
        <f>'Region and Market Data'!E65</f>
        <v>5.3376715692293367E-2</v>
      </c>
      <c r="N39" s="103">
        <f>'Region and Market Data'!F65</f>
        <v>19408318.375969447</v>
      </c>
      <c r="O39" s="103">
        <f>'Region and Market Data'!G65</f>
        <v>2047725.0591141991</v>
      </c>
      <c r="P39" s="104">
        <f>'Region and Market Data'!H65</f>
        <v>0.11795248133173425</v>
      </c>
    </row>
    <row r="40" spans="2:16">
      <c r="B40" s="98" t="s">
        <v>238</v>
      </c>
      <c r="C40" s="93">
        <f>'Region and Market Data'!C28</f>
        <v>2769253.1529015023</v>
      </c>
      <c r="D40" s="80">
        <f>'Region and Market Data'!D28</f>
        <v>262121.69240765274</v>
      </c>
      <c r="E40" s="95">
        <f>'Region and Market Data'!E28</f>
        <v>0.10455043803567467</v>
      </c>
      <c r="F40" s="96">
        <f>'Region and Market Data'!F28</f>
        <v>7706244.649220272</v>
      </c>
      <c r="G40" s="96">
        <f>'Region and Market Data'!G28</f>
        <v>962500.50024268311</v>
      </c>
      <c r="H40" s="97">
        <f>'Region and Market Data'!H28</f>
        <v>0.14272494314432238</v>
      </c>
      <c r="I40" s="38"/>
      <c r="J40" s="38"/>
      <c r="K40" s="38"/>
      <c r="L40" s="45"/>
      <c r="M40" s="38"/>
      <c r="N40" s="38"/>
      <c r="O40" s="45"/>
      <c r="P40" s="38"/>
    </row>
    <row r="41" spans="2:16" ht="15" thickBot="1">
      <c r="B41" s="99" t="s">
        <v>239</v>
      </c>
      <c r="C41" s="100">
        <f>'Region and Market Data'!C29</f>
        <v>829844.61733832594</v>
      </c>
      <c r="D41" s="101">
        <f>'Region and Market Data'!D29</f>
        <v>95214.221646967228</v>
      </c>
      <c r="E41" s="102">
        <f>'Region and Market Data'!E29</f>
        <v>0.12960833393962876</v>
      </c>
      <c r="F41" s="103">
        <f>'Region and Market Data'!F29</f>
        <v>2194940.1620198535</v>
      </c>
      <c r="G41" s="103">
        <f>'Region and Market Data'!G29</f>
        <v>343474.76570216799</v>
      </c>
      <c r="H41" s="104">
        <f>'Region and Market Data'!H29</f>
        <v>0.18551508787865703</v>
      </c>
      <c r="I41" s="38"/>
      <c r="J41" s="38"/>
      <c r="K41" s="38"/>
      <c r="L41" s="45"/>
      <c r="M41" s="38"/>
      <c r="N41" s="38"/>
      <c r="O41" s="45"/>
      <c r="P41" s="38"/>
    </row>
    <row r="42" spans="2:16">
      <c r="B42" s="52"/>
      <c r="C42" s="38"/>
      <c r="D42" s="45"/>
      <c r="E42" s="54"/>
      <c r="F42" s="38"/>
      <c r="G42" s="45"/>
      <c r="H42" s="45"/>
      <c r="I42" s="38"/>
      <c r="J42" s="38"/>
      <c r="K42" s="38"/>
      <c r="L42" s="45"/>
      <c r="M42" s="38"/>
      <c r="N42" s="38"/>
      <c r="O42" s="45"/>
      <c r="P42" s="38"/>
    </row>
    <row r="43" spans="2:16" ht="15" thickBot="1">
      <c r="B43" s="52"/>
      <c r="C43" s="38"/>
      <c r="D43" s="45"/>
      <c r="E43" s="45"/>
      <c r="F43" s="38"/>
      <c r="G43" s="45"/>
      <c r="H43" s="45"/>
      <c r="I43" s="38"/>
      <c r="J43" s="38"/>
      <c r="K43" s="38"/>
      <c r="L43" s="45"/>
      <c r="M43" s="38"/>
      <c r="N43" s="38"/>
      <c r="O43" s="45"/>
      <c r="P43" s="38"/>
    </row>
    <row r="44" spans="2:16" ht="15" thickBot="1">
      <c r="B44" s="453" t="s">
        <v>383</v>
      </c>
      <c r="C44" s="432" t="s">
        <v>102</v>
      </c>
      <c r="D44" s="433"/>
      <c r="E44" s="434"/>
      <c r="F44" s="447" t="s">
        <v>22</v>
      </c>
      <c r="G44" s="448"/>
      <c r="H44" s="449"/>
      <c r="I44" s="38"/>
      <c r="J44" s="453" t="s">
        <v>384</v>
      </c>
      <c r="K44" s="432" t="s">
        <v>102</v>
      </c>
      <c r="L44" s="433"/>
      <c r="M44" s="434"/>
      <c r="N44" s="447" t="s">
        <v>22</v>
      </c>
      <c r="O44" s="448"/>
      <c r="P44" s="449"/>
    </row>
    <row r="45" spans="2:16" ht="15" thickBot="1">
      <c r="B45" s="454"/>
      <c r="C45" s="41" t="s">
        <v>19</v>
      </c>
      <c r="D45" s="41" t="s">
        <v>25</v>
      </c>
      <c r="E45" s="41" t="s">
        <v>26</v>
      </c>
      <c r="F45" s="41" t="s">
        <v>19</v>
      </c>
      <c r="G45" s="41" t="s">
        <v>25</v>
      </c>
      <c r="H45" s="41" t="s">
        <v>26</v>
      </c>
      <c r="I45" s="40"/>
      <c r="J45" s="454"/>
      <c r="K45" s="41" t="s">
        <v>19</v>
      </c>
      <c r="L45" s="41" t="s">
        <v>25</v>
      </c>
      <c r="M45" s="41" t="s">
        <v>26</v>
      </c>
      <c r="N45" s="41" t="s">
        <v>19</v>
      </c>
      <c r="O45" s="41" t="s">
        <v>25</v>
      </c>
      <c r="P45" s="41" t="s">
        <v>26</v>
      </c>
    </row>
    <row r="46" spans="2:16" ht="15" thickBot="1">
      <c r="B46" s="315" t="s">
        <v>385</v>
      </c>
      <c r="C46" s="316">
        <f>'Region and Market Data'!C30</f>
        <v>41467386.44683446</v>
      </c>
      <c r="D46" s="341">
        <f>'Region and Market Data'!D30</f>
        <v>4114886.5247371644</v>
      </c>
      <c r="E46" s="342">
        <f>'Region and Market Data'!E30</f>
        <v>0.11016361778513374</v>
      </c>
      <c r="F46" s="343">
        <f>'Region and Market Data'!F30</f>
        <v>121466266.08145992</v>
      </c>
      <c r="G46" s="343">
        <f>'Region and Market Data'!G30</f>
        <v>16852137.976652816</v>
      </c>
      <c r="H46" s="344">
        <f>'Region and Market Data'!H30</f>
        <v>0.16108854780847182</v>
      </c>
      <c r="I46" s="38"/>
      <c r="J46" s="315" t="s">
        <v>386</v>
      </c>
      <c r="K46" s="316">
        <f>'Region and Market Data'!C66</f>
        <v>41158563.669091731</v>
      </c>
      <c r="L46" s="341">
        <f>'Region and Market Data'!D66</f>
        <v>3135849.3296909481</v>
      </c>
      <c r="M46" s="342">
        <f>'Region and Market Data'!E66</f>
        <v>8.2473052862547622E-2</v>
      </c>
      <c r="N46" s="343">
        <f>'Region and Market Data'!F66</f>
        <v>118874377.70304361</v>
      </c>
      <c r="O46" s="343">
        <f>'Region and Market Data'!G66</f>
        <v>12503994.00954318</v>
      </c>
      <c r="P46" s="344">
        <f>'Region and Market Data'!H66</f>
        <v>0.11755146099287046</v>
      </c>
    </row>
    <row r="47" spans="2:16">
      <c r="B47" s="98" t="s">
        <v>241</v>
      </c>
      <c r="C47" s="93">
        <f>'Region and Market Data'!C31</f>
        <v>10186343.686492674</v>
      </c>
      <c r="D47" s="80">
        <f>'Region and Market Data'!D31</f>
        <v>938977.45246496052</v>
      </c>
      <c r="E47" s="95">
        <f>'Region and Market Data'!E31</f>
        <v>0.10153998757070817</v>
      </c>
      <c r="F47" s="96">
        <f>'Region and Market Data'!F31</f>
        <v>31176183.370682564</v>
      </c>
      <c r="G47" s="96">
        <f>'Region and Market Data'!G31</f>
        <v>3801808.9701136984</v>
      </c>
      <c r="H47" s="97">
        <f>'Region and Market Data'!H31</f>
        <v>0.1388820403521146</v>
      </c>
      <c r="I47" s="38"/>
      <c r="J47" s="98" t="s">
        <v>277</v>
      </c>
      <c r="K47" s="93">
        <f>'Region and Market Data'!C67</f>
        <v>836311.18106253096</v>
      </c>
      <c r="L47" s="80">
        <f>'Region and Market Data'!D67</f>
        <v>85213.470500577125</v>
      </c>
      <c r="M47" s="95">
        <f>'Region and Market Data'!E67</f>
        <v>0.11345191085301323</v>
      </c>
      <c r="N47" s="96">
        <f>'Region and Market Data'!F67</f>
        <v>2419420.9974877299</v>
      </c>
      <c r="O47" s="96">
        <f>'Region and Market Data'!G67</f>
        <v>354556.09816776356</v>
      </c>
      <c r="P47" s="97">
        <f>'Region and Market Data'!H67</f>
        <v>0.17170910226840097</v>
      </c>
    </row>
    <row r="48" spans="2:16">
      <c r="B48" s="98" t="s">
        <v>242</v>
      </c>
      <c r="C48" s="93">
        <f>'Region and Market Data'!C32</f>
        <v>3335210.2368514738</v>
      </c>
      <c r="D48" s="80">
        <f>'Region and Market Data'!D32</f>
        <v>350711.44840785675</v>
      </c>
      <c r="E48" s="95">
        <f>'Region and Market Data'!E32</f>
        <v>0.11751100377921375</v>
      </c>
      <c r="F48" s="96">
        <f>'Region and Market Data'!F32</f>
        <v>9936517.8813383561</v>
      </c>
      <c r="G48" s="96">
        <f>'Region and Market Data'!G32</f>
        <v>1568864.4469300704</v>
      </c>
      <c r="H48" s="97">
        <f>'Region and Market Data'!H32</f>
        <v>0.18749156609173212</v>
      </c>
      <c r="I48" s="38"/>
      <c r="J48" s="98" t="s">
        <v>278</v>
      </c>
      <c r="K48" s="93">
        <f>'Region and Market Data'!C68</f>
        <v>5579324.2184781684</v>
      </c>
      <c r="L48" s="80">
        <f>'Region and Market Data'!D68</f>
        <v>414989.25614936464</v>
      </c>
      <c r="M48" s="95">
        <f>'Region and Market Data'!E68</f>
        <v>8.0356766006949618E-2</v>
      </c>
      <c r="N48" s="96">
        <f>'Region and Market Data'!F68</f>
        <v>16600716.888335193</v>
      </c>
      <c r="O48" s="96">
        <f>'Region and Market Data'!G68</f>
        <v>1622170.4298400674</v>
      </c>
      <c r="P48" s="97">
        <f>'Region and Market Data'!H68</f>
        <v>0.10829958930494546</v>
      </c>
    </row>
    <row r="49" spans="2:16">
      <c r="B49" s="98" t="s">
        <v>243</v>
      </c>
      <c r="C49" s="93">
        <f>'Region and Market Data'!C33</f>
        <v>1225226.2443634158</v>
      </c>
      <c r="D49" s="80">
        <f>'Region and Market Data'!D33</f>
        <v>120878.22439873125</v>
      </c>
      <c r="E49" s="95">
        <f>'Region and Market Data'!E33</f>
        <v>0.10945664067256332</v>
      </c>
      <c r="F49" s="96">
        <f>'Region and Market Data'!F33</f>
        <v>3494598.7856630213</v>
      </c>
      <c r="G49" s="96">
        <f>'Region and Market Data'!G33</f>
        <v>457238.09776691627</v>
      </c>
      <c r="H49" s="97">
        <f>'Region and Market Data'!H33</f>
        <v>0.1505379652765679</v>
      </c>
      <c r="I49" s="38"/>
      <c r="J49" s="98" t="s">
        <v>279</v>
      </c>
      <c r="K49" s="93">
        <f>'Region and Market Data'!C69</f>
        <v>2175084.6304379995</v>
      </c>
      <c r="L49" s="80">
        <f>'Region and Market Data'!D69</f>
        <v>218115.56346586137</v>
      </c>
      <c r="M49" s="95">
        <f>'Region and Market Data'!E69</f>
        <v>0.11145580538139735</v>
      </c>
      <c r="N49" s="96">
        <f>'Region and Market Data'!F69</f>
        <v>6135922.4290369041</v>
      </c>
      <c r="O49" s="96">
        <f>'Region and Market Data'!G69</f>
        <v>757659.91623914707</v>
      </c>
      <c r="P49" s="97">
        <f>'Region and Market Data'!H69</f>
        <v>0.1408744765500512</v>
      </c>
    </row>
    <row r="50" spans="2:16">
      <c r="B50" s="98" t="s">
        <v>244</v>
      </c>
      <c r="C50" s="93">
        <f>'Region and Market Data'!C34</f>
        <v>1412173.9157907823</v>
      </c>
      <c r="D50" s="80">
        <f>'Region and Market Data'!D34</f>
        <v>158477.48340226593</v>
      </c>
      <c r="E50" s="95">
        <f>'Region and Market Data'!E34</f>
        <v>0.12640817929132805</v>
      </c>
      <c r="F50" s="96">
        <f>'Region and Market Data'!F34</f>
        <v>3936150.5819019331</v>
      </c>
      <c r="G50" s="96">
        <f>'Region and Market Data'!G34</f>
        <v>575287.43618398393</v>
      </c>
      <c r="H50" s="97">
        <f>'Region and Market Data'!H34</f>
        <v>0.17117252659244794</v>
      </c>
      <c r="I50" s="38"/>
      <c r="J50" s="98" t="s">
        <v>280</v>
      </c>
      <c r="K50" s="93">
        <f>'Region and Market Data'!C70</f>
        <v>5926150.2090610228</v>
      </c>
      <c r="L50" s="80">
        <f>'Region and Market Data'!D70</f>
        <v>521494.63563461881</v>
      </c>
      <c r="M50" s="95">
        <f>'Region and Market Data'!E70</f>
        <v>9.6489892565717272E-2</v>
      </c>
      <c r="N50" s="96">
        <f>'Region and Market Data'!F70</f>
        <v>16749534.502964497</v>
      </c>
      <c r="O50" s="96">
        <f>'Region and Market Data'!G70</f>
        <v>1910460.0240019336</v>
      </c>
      <c r="P50" s="97">
        <f>'Region and Market Data'!H70</f>
        <v>0.12874522779101913</v>
      </c>
    </row>
    <row r="51" spans="2:16">
      <c r="B51" s="98" t="s">
        <v>245</v>
      </c>
      <c r="C51" s="93">
        <f>'Region and Market Data'!C35</f>
        <v>871939.60467485804</v>
      </c>
      <c r="D51" s="80">
        <f>'Region and Market Data'!D35</f>
        <v>78935.607927925885</v>
      </c>
      <c r="E51" s="95">
        <f>'Region and Market Data'!E35</f>
        <v>9.9539987505405034E-2</v>
      </c>
      <c r="F51" s="96">
        <f>'Region and Market Data'!F35</f>
        <v>2376201.190047157</v>
      </c>
      <c r="G51" s="96">
        <f>'Region and Market Data'!G35</f>
        <v>304573.14154072339</v>
      </c>
      <c r="H51" s="97">
        <f>'Region and Market Data'!H35</f>
        <v>0.14702115167841506</v>
      </c>
      <c r="I51" s="38"/>
      <c r="J51" s="98" t="s">
        <v>281</v>
      </c>
      <c r="K51" s="93">
        <f>'Region and Market Data'!C71</f>
        <v>3922922.0735399053</v>
      </c>
      <c r="L51" s="80">
        <f>'Region and Market Data'!D71</f>
        <v>282449.75889546145</v>
      </c>
      <c r="M51" s="95">
        <f>'Region and Market Data'!E71</f>
        <v>7.7586020297217298E-2</v>
      </c>
      <c r="N51" s="96">
        <f>'Region and Market Data'!F71</f>
        <v>11582579.616885373</v>
      </c>
      <c r="O51" s="96">
        <f>'Region and Market Data'!G71</f>
        <v>1125187.8992703874</v>
      </c>
      <c r="P51" s="97">
        <f>'Region and Market Data'!H71</f>
        <v>0.10759737510597993</v>
      </c>
    </row>
    <row r="52" spans="2:16">
      <c r="B52" s="98" t="s">
        <v>246</v>
      </c>
      <c r="C52" s="93">
        <f>'Region and Market Data'!C36</f>
        <v>2400718.0043262243</v>
      </c>
      <c r="D52" s="80">
        <f>'Region and Market Data'!D36</f>
        <v>248021.58872374194</v>
      </c>
      <c r="E52" s="95">
        <f>'Region and Market Data'!E36</f>
        <v>0.11521438272768587</v>
      </c>
      <c r="F52" s="96">
        <f>'Region and Market Data'!F36</f>
        <v>6959953.4965442596</v>
      </c>
      <c r="G52" s="96">
        <f>'Region and Market Data'!G36</f>
        <v>1016716.9391367882</v>
      </c>
      <c r="H52" s="97">
        <f>'Region and Market Data'!H36</f>
        <v>0.17107125542051374</v>
      </c>
      <c r="I52" s="38"/>
      <c r="J52" s="98" t="s">
        <v>282</v>
      </c>
      <c r="K52" s="93">
        <f>'Region and Market Data'!C72</f>
        <v>2998440.2253656061</v>
      </c>
      <c r="L52" s="80">
        <f>'Region and Market Data'!D72</f>
        <v>264951.61574017163</v>
      </c>
      <c r="M52" s="95">
        <f>'Region and Market Data'!E72</f>
        <v>9.6928011628509225E-2</v>
      </c>
      <c r="N52" s="96">
        <f>'Region and Market Data'!F72</f>
        <v>8300902.0553801954</v>
      </c>
      <c r="O52" s="96">
        <f>'Region and Market Data'!G72</f>
        <v>1015225.4735306855</v>
      </c>
      <c r="P52" s="97">
        <f>'Region and Market Data'!H72</f>
        <v>0.1393453939555693</v>
      </c>
    </row>
    <row r="53" spans="2:16">
      <c r="B53" s="98" t="s">
        <v>247</v>
      </c>
      <c r="C53" s="93">
        <f>'Region and Market Data'!C37</f>
        <v>4271086.4669130752</v>
      </c>
      <c r="D53" s="80">
        <f>'Region and Market Data'!D37</f>
        <v>360984.65763743827</v>
      </c>
      <c r="E53" s="95">
        <f>'Region and Market Data'!E37</f>
        <v>9.2321037979395282E-2</v>
      </c>
      <c r="F53" s="96">
        <f>'Region and Market Data'!F37</f>
        <v>12614253.99244063</v>
      </c>
      <c r="G53" s="96">
        <f>'Region and Market Data'!G37</f>
        <v>1752998.9785707481</v>
      </c>
      <c r="H53" s="97">
        <f>'Region and Market Data'!H37</f>
        <v>0.16139930204494407</v>
      </c>
      <c r="I53" s="38"/>
      <c r="J53" s="98" t="s">
        <v>283</v>
      </c>
      <c r="K53" s="93">
        <f>'Region and Market Data'!C73</f>
        <v>4506190.123237974</v>
      </c>
      <c r="L53" s="80">
        <f>'Region and Market Data'!D73</f>
        <v>248574.97332829237</v>
      </c>
      <c r="M53" s="95">
        <f>'Region and Market Data'!E73</f>
        <v>5.8383617254266273E-2</v>
      </c>
      <c r="N53" s="96">
        <f>'Region and Market Data'!F73</f>
        <v>13793887.269051868</v>
      </c>
      <c r="O53" s="96">
        <f>'Region and Market Data'!G73</f>
        <v>1143056.6244362164</v>
      </c>
      <c r="P53" s="97">
        <f>'Region and Market Data'!H73</f>
        <v>9.0354274477835589E-2</v>
      </c>
    </row>
    <row r="54" spans="2:16">
      <c r="B54" s="98" t="s">
        <v>248</v>
      </c>
      <c r="C54" s="93">
        <f>'Region and Market Data'!C38</f>
        <v>3244271.8581670015</v>
      </c>
      <c r="D54" s="80">
        <f>'Region and Market Data'!D38</f>
        <v>321976.00031445315</v>
      </c>
      <c r="E54" s="95">
        <f>'Region and Market Data'!E38</f>
        <v>0.11017912489909817</v>
      </c>
      <c r="F54" s="96">
        <f>'Region and Market Data'!F38</f>
        <v>9622274.9277199786</v>
      </c>
      <c r="G54" s="96">
        <f>'Region and Market Data'!G38</f>
        <v>1344800.6224821778</v>
      </c>
      <c r="H54" s="97">
        <f>'Region and Market Data'!H38</f>
        <v>0.16246509175283311</v>
      </c>
      <c r="I54" s="38"/>
      <c r="J54" s="98" t="s">
        <v>284</v>
      </c>
      <c r="K54" s="93">
        <f>'Region and Market Data'!C74</f>
        <v>868415.26988108747</v>
      </c>
      <c r="L54" s="80">
        <f>'Region and Market Data'!D74</f>
        <v>54554.06280047656</v>
      </c>
      <c r="M54" s="95">
        <f>'Region and Market Data'!E74</f>
        <v>6.7031162470768943E-2</v>
      </c>
      <c r="N54" s="96">
        <f>'Region and Market Data'!F74</f>
        <v>2427887.551951909</v>
      </c>
      <c r="O54" s="96">
        <f>'Region and Market Data'!G74</f>
        <v>238988.8164441064</v>
      </c>
      <c r="P54" s="97">
        <f>'Region and Market Data'!H74</f>
        <v>0.10918221686882348</v>
      </c>
    </row>
    <row r="55" spans="2:16" ht="15" thickBot="1">
      <c r="B55" s="99" t="s">
        <v>249</v>
      </c>
      <c r="C55" s="100">
        <f>'Region and Market Data'!C39</f>
        <v>2268920.8959436049</v>
      </c>
      <c r="D55" s="101">
        <f>'Region and Market Data'!D39</f>
        <v>258842.24423552677</v>
      </c>
      <c r="E55" s="102">
        <f>'Region and Market Data'!E39</f>
        <v>0.12877219705585838</v>
      </c>
      <c r="F55" s="103">
        <f>'Region and Market Data'!F39</f>
        <v>6273251.3962630406</v>
      </c>
      <c r="G55" s="103">
        <f>'Region and Market Data'!G39</f>
        <v>916503.26999161672</v>
      </c>
      <c r="H55" s="104">
        <f>'Region and Market Data'!H39</f>
        <v>0.17109321707637407</v>
      </c>
      <c r="I55" s="38"/>
      <c r="J55" s="99" t="s">
        <v>285</v>
      </c>
      <c r="K55" s="100">
        <f>'Region and Market Data'!C75</f>
        <v>3605764.9030950121</v>
      </c>
      <c r="L55" s="101">
        <f>'Region and Market Data'!D75</f>
        <v>342664.61203386821</v>
      </c>
      <c r="M55" s="102">
        <f>'Region and Market Data'!E75</f>
        <v>0.10501197679168954</v>
      </c>
      <c r="N55" s="103">
        <f>'Region and Market Data'!F75</f>
        <v>9830480.0024591964</v>
      </c>
      <c r="O55" s="103">
        <f>'Region and Market Data'!G75</f>
        <v>1255109.3484041095</v>
      </c>
      <c r="P55" s="104">
        <f>'Region and Market Data'!H75</f>
        <v>0.14636211063490281</v>
      </c>
    </row>
  </sheetData>
  <mergeCells count="26">
    <mergeCell ref="B2:P2"/>
    <mergeCell ref="B3:P3"/>
    <mergeCell ref="B44:B45"/>
    <mergeCell ref="C44:E44"/>
    <mergeCell ref="F44:H44"/>
    <mergeCell ref="J44:J45"/>
    <mergeCell ref="K44:M44"/>
    <mergeCell ref="N44:P44"/>
    <mergeCell ref="B33:B34"/>
    <mergeCell ref="C33:E33"/>
    <mergeCell ref="F33:H33"/>
    <mergeCell ref="J33:J34"/>
    <mergeCell ref="K33:M33"/>
    <mergeCell ref="N33:P33"/>
    <mergeCell ref="B20:B21"/>
    <mergeCell ref="C20:E20"/>
    <mergeCell ref="F20:H20"/>
    <mergeCell ref="J20:J21"/>
    <mergeCell ref="K20:M20"/>
    <mergeCell ref="N20:P20"/>
    <mergeCell ref="B4:B5"/>
    <mergeCell ref="C4:E4"/>
    <mergeCell ref="F4:H4"/>
    <mergeCell ref="J4:J5"/>
    <mergeCell ref="K4:M4"/>
    <mergeCell ref="N4:P4"/>
  </mergeCells>
  <conditionalFormatting sqref="B6:P55">
    <cfRule type="cellIs" dxfId="72" priority="1" operator="lessThan">
      <formula>0</formula>
    </cfRule>
  </conditionalFormatting>
  <conditionalFormatting sqref="C4:E4">
    <cfRule type="cellIs" dxfId="71" priority="8" operator="lessThan">
      <formula>0</formula>
    </cfRule>
  </conditionalFormatting>
  <conditionalFormatting sqref="K4:M4">
    <cfRule type="cellIs" dxfId="70" priority="7" operator="lessThan">
      <formula>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CCFF66"/>
  </sheetPr>
  <dimension ref="A1:Z702"/>
  <sheetViews>
    <sheetView topLeftCell="A15" zoomScale="85" zoomScaleNormal="85" workbookViewId="0">
      <selection activeCell="B43" sqref="B43:B44"/>
    </sheetView>
  </sheetViews>
  <sheetFormatPr defaultColWidth="14.44140625" defaultRowHeight="14.4"/>
  <cols>
    <col min="1" max="1" width="11.77734375" style="292" bestFit="1" customWidth="1"/>
    <col min="2" max="2" width="48.44140625" bestFit="1" customWidth="1"/>
    <col min="3" max="3" width="13.77734375" style="186" bestFit="1" customWidth="1"/>
    <col min="4" max="4" width="15" style="186" bestFit="1" customWidth="1"/>
    <col min="5" max="5" width="16.77734375" style="186" bestFit="1" customWidth="1"/>
    <col min="6" max="6" width="14.6640625" style="186" bestFit="1" customWidth="1"/>
    <col min="7" max="7" width="15" style="186" bestFit="1" customWidth="1"/>
    <col min="8" max="8" width="16.77734375" style="186" bestFit="1" customWidth="1"/>
    <col min="9" max="9" width="6.44140625" style="186" bestFit="1" customWidth="1"/>
    <col min="10" max="11" width="13.33203125" style="186" customWidth="1"/>
    <col min="12" max="12" width="48.44140625" bestFit="1" customWidth="1"/>
    <col min="13" max="13" width="48.21875" style="350" customWidth="1"/>
    <col min="14" max="14" width="13.77734375" bestFit="1" customWidth="1"/>
    <col min="15" max="15" width="11.33203125" bestFit="1" customWidth="1"/>
    <col min="16" max="16" width="6.44140625" bestFit="1" customWidth="1"/>
    <col min="17" max="17" width="14.6640625" bestFit="1" customWidth="1"/>
    <col min="18" max="18" width="13.21875" bestFit="1" customWidth="1"/>
    <col min="19" max="19" width="6.21875" bestFit="1" customWidth="1"/>
    <col min="20" max="20" width="9.5546875" bestFit="1" customWidth="1"/>
    <col min="21" max="21" width="22.109375" bestFit="1" customWidth="1"/>
    <col min="22" max="22" width="14.6640625" bestFit="1" customWidth="1"/>
    <col min="23" max="23" width="16.109375" bestFit="1" customWidth="1"/>
    <col min="24" max="24" width="23.21875" bestFit="1" customWidth="1"/>
    <col min="25" max="25" width="13.33203125" bestFit="1" customWidth="1"/>
    <col min="26" max="26" width="15.77734375" bestFit="1" customWidth="1"/>
  </cols>
  <sheetData>
    <row r="1" spans="1:19" ht="15" customHeight="1">
      <c r="A1" s="272" t="s">
        <v>1</v>
      </c>
      <c r="B1" s="463" t="s">
        <v>0</v>
      </c>
      <c r="C1" s="463" t="s">
        <v>11</v>
      </c>
      <c r="D1" s="463"/>
      <c r="E1" s="463"/>
      <c r="F1" s="463"/>
      <c r="G1" s="463"/>
      <c r="H1" s="463"/>
      <c r="I1" s="266"/>
      <c r="J1" s="351"/>
      <c r="K1" s="351"/>
    </row>
    <row r="2" spans="1:19" ht="15" customHeight="1">
      <c r="A2" s="271"/>
      <c r="B2" s="464"/>
      <c r="C2" s="463" t="s">
        <v>3</v>
      </c>
      <c r="D2" s="463"/>
      <c r="E2" s="463"/>
      <c r="F2" s="463" t="s">
        <v>6</v>
      </c>
      <c r="G2" s="463"/>
      <c r="H2" s="463"/>
      <c r="I2" s="266"/>
      <c r="J2" s="351"/>
      <c r="K2" s="351"/>
    </row>
    <row r="3" spans="1:19">
      <c r="A3" s="247"/>
      <c r="B3" s="464"/>
      <c r="C3" s="270" t="s">
        <v>8</v>
      </c>
      <c r="D3" s="270" t="s">
        <v>9</v>
      </c>
      <c r="E3" s="270" t="s">
        <v>10</v>
      </c>
      <c r="F3" s="270" t="s">
        <v>8</v>
      </c>
      <c r="G3" s="270" t="s">
        <v>9</v>
      </c>
      <c r="H3" s="270" t="s">
        <v>10</v>
      </c>
      <c r="I3" s="266"/>
      <c r="J3" s="351"/>
      <c r="K3" s="351"/>
      <c r="L3" s="244"/>
      <c r="N3" s="244"/>
      <c r="O3" s="244"/>
      <c r="P3" s="244"/>
      <c r="Q3" s="244"/>
      <c r="R3" s="244"/>
      <c r="S3" s="244"/>
    </row>
    <row r="4" spans="1:19">
      <c r="A4" s="458" t="s">
        <v>136</v>
      </c>
      <c r="B4" s="291" t="s">
        <v>143</v>
      </c>
      <c r="C4" s="380">
        <v>51867411.109580308</v>
      </c>
      <c r="D4" s="380">
        <v>4968785.9582557231</v>
      </c>
      <c r="E4" s="381">
        <v>0.10594736929330617</v>
      </c>
      <c r="F4" s="382">
        <v>149973661.29076445</v>
      </c>
      <c r="G4" s="382">
        <v>21397088.587175697</v>
      </c>
      <c r="H4" s="381">
        <v>0.16641514186649706</v>
      </c>
      <c r="I4" s="346"/>
      <c r="J4" s="352"/>
      <c r="K4" s="352"/>
      <c r="L4" s="291" t="s">
        <v>143</v>
      </c>
      <c r="M4" s="363" t="s">
        <v>288</v>
      </c>
      <c r="N4" s="364">
        <v>51994773.915536359</v>
      </c>
      <c r="O4" s="364">
        <v>5128667.2967043668</v>
      </c>
      <c r="P4" s="365">
        <v>0.10943233109625407</v>
      </c>
      <c r="Q4" s="366">
        <v>145462384.54231679</v>
      </c>
      <c r="R4" s="366">
        <v>19628144.547024235</v>
      </c>
      <c r="S4" s="365">
        <v>0.15598413077202614</v>
      </c>
    </row>
    <row r="5" spans="1:19">
      <c r="A5" s="459"/>
      <c r="B5" s="291" t="s">
        <v>162</v>
      </c>
      <c r="C5" s="393">
        <v>3905104.1243612566</v>
      </c>
      <c r="D5" s="393">
        <v>350622.22347599594</v>
      </c>
      <c r="E5" s="384">
        <v>9.8642286907881516E-2</v>
      </c>
      <c r="F5" s="385">
        <v>10850193.562135348</v>
      </c>
      <c r="G5" s="385">
        <v>1551507.5934053306</v>
      </c>
      <c r="H5" s="384">
        <v>0.16685234866762902</v>
      </c>
      <c r="I5" s="347"/>
      <c r="J5" s="353"/>
      <c r="K5" s="353"/>
      <c r="L5" s="291" t="s">
        <v>162</v>
      </c>
      <c r="M5" s="367" t="s">
        <v>289</v>
      </c>
      <c r="N5" s="368">
        <v>3893740.5178009658</v>
      </c>
      <c r="O5" s="368">
        <v>354251.78957775747</v>
      </c>
      <c r="P5" s="369">
        <v>0.10008558206529131</v>
      </c>
      <c r="Q5" s="370">
        <v>10550242.505346846</v>
      </c>
      <c r="R5" s="370">
        <v>1375046.653342301</v>
      </c>
      <c r="S5" s="369">
        <v>0.14986564597876006</v>
      </c>
    </row>
    <row r="6" spans="1:19">
      <c r="A6" s="459"/>
      <c r="B6" s="291" t="s">
        <v>163</v>
      </c>
      <c r="C6" s="380">
        <v>9512096.0959519651</v>
      </c>
      <c r="D6" s="380">
        <v>785875.43854188174</v>
      </c>
      <c r="E6" s="381">
        <v>9.0059083925930344E-2</v>
      </c>
      <c r="F6" s="382">
        <v>27518473.867693987</v>
      </c>
      <c r="G6" s="382">
        <v>3735646.6465854123</v>
      </c>
      <c r="H6" s="381">
        <v>0.15707327862474732</v>
      </c>
      <c r="I6" s="346"/>
      <c r="J6" s="352"/>
      <c r="K6" s="352"/>
      <c r="L6" s="291" t="s">
        <v>163</v>
      </c>
      <c r="M6" s="363" t="s">
        <v>290</v>
      </c>
      <c r="N6" s="364">
        <v>9782412.1843142603</v>
      </c>
      <c r="O6" s="364">
        <v>908663.41183372401</v>
      </c>
      <c r="P6" s="365">
        <v>0.10239904634799792</v>
      </c>
      <c r="Q6" s="366">
        <v>27317178.362512399</v>
      </c>
      <c r="R6" s="366">
        <v>3484769.2589527406</v>
      </c>
      <c r="S6" s="365">
        <v>0.14621976501873024</v>
      </c>
    </row>
    <row r="7" spans="1:19">
      <c r="A7" s="459"/>
      <c r="B7" s="291" t="s">
        <v>164</v>
      </c>
      <c r="C7" s="393">
        <v>4021063.4259545552</v>
      </c>
      <c r="D7" s="393">
        <v>494858.20481075253</v>
      </c>
      <c r="E7" s="384">
        <v>0.14033732405688923</v>
      </c>
      <c r="F7" s="385">
        <v>11180371.041959874</v>
      </c>
      <c r="G7" s="385">
        <v>1787140.0174461938</v>
      </c>
      <c r="H7" s="384">
        <v>0.19025828416039839</v>
      </c>
      <c r="I7" s="347"/>
      <c r="J7" s="353"/>
      <c r="K7" s="353"/>
      <c r="L7" s="291" t="s">
        <v>164</v>
      </c>
      <c r="M7" s="367" t="s">
        <v>291</v>
      </c>
      <c r="N7" s="368">
        <v>4001157.3561979602</v>
      </c>
      <c r="O7" s="368">
        <v>454771.24947176315</v>
      </c>
      <c r="P7" s="369">
        <v>0.12823512042561538</v>
      </c>
      <c r="Q7" s="370">
        <v>10800424.334618008</v>
      </c>
      <c r="R7" s="370">
        <v>1561839.4843290597</v>
      </c>
      <c r="S7" s="369">
        <v>0.16905613896918545</v>
      </c>
    </row>
    <row r="8" spans="1:19">
      <c r="A8" s="459"/>
      <c r="B8" s="291" t="s">
        <v>165</v>
      </c>
      <c r="C8" s="380">
        <v>1731372.4708675868</v>
      </c>
      <c r="D8" s="380">
        <v>160519.19108969322</v>
      </c>
      <c r="E8" s="381">
        <v>0.10218598589448748</v>
      </c>
      <c r="F8" s="382">
        <v>4621617.0345678031</v>
      </c>
      <c r="G8" s="382">
        <v>595241.80835991865</v>
      </c>
      <c r="H8" s="381">
        <v>0.14783565239659208</v>
      </c>
      <c r="I8" s="346"/>
      <c r="J8" s="352"/>
      <c r="K8" s="352"/>
      <c r="L8" s="291" t="s">
        <v>165</v>
      </c>
      <c r="M8" s="363" t="s">
        <v>296</v>
      </c>
      <c r="N8" s="364">
        <v>1716752.2772732016</v>
      </c>
      <c r="O8" s="364">
        <v>197268.77059865813</v>
      </c>
      <c r="P8" s="365">
        <v>0.12982620063470746</v>
      </c>
      <c r="Q8" s="366">
        <v>4516484.3319596443</v>
      </c>
      <c r="R8" s="366">
        <v>650372.31106123049</v>
      </c>
      <c r="S8" s="365">
        <v>0.16822386613362947</v>
      </c>
    </row>
    <row r="9" spans="1:19">
      <c r="A9" s="459"/>
      <c r="B9" s="291" t="s">
        <v>166</v>
      </c>
      <c r="C9" s="393">
        <v>11006980.576403918</v>
      </c>
      <c r="D9" s="393">
        <v>1038945.5521184895</v>
      </c>
      <c r="E9" s="384">
        <v>0.10422771886207008</v>
      </c>
      <c r="F9" s="385">
        <v>32534659.404865541</v>
      </c>
      <c r="G9" s="385">
        <v>4807440.2754756548</v>
      </c>
      <c r="H9" s="384">
        <v>0.17338342705922266</v>
      </c>
      <c r="I9" s="347"/>
      <c r="J9" s="353"/>
      <c r="K9" s="353"/>
      <c r="L9" s="291" t="s">
        <v>166</v>
      </c>
      <c r="M9" s="367" t="s">
        <v>292</v>
      </c>
      <c r="N9" s="368">
        <v>11005286.959757388</v>
      </c>
      <c r="O9" s="368">
        <v>1109929.5686161108</v>
      </c>
      <c r="P9" s="369">
        <v>0.1121666984569718</v>
      </c>
      <c r="Q9" s="370">
        <v>31260238.95689271</v>
      </c>
      <c r="R9" s="370">
        <v>4382983.7466855086</v>
      </c>
      <c r="S9" s="369">
        <v>0.16307408298973097</v>
      </c>
    </row>
    <row r="10" spans="1:19">
      <c r="A10" s="459"/>
      <c r="B10" s="291" t="s">
        <v>167</v>
      </c>
      <c r="C10" s="380">
        <v>5208816.2335575959</v>
      </c>
      <c r="D10" s="380">
        <v>480688.81206469052</v>
      </c>
      <c r="E10" s="381">
        <v>0.10166579053677727</v>
      </c>
      <c r="F10" s="382">
        <v>15207692.053716403</v>
      </c>
      <c r="G10" s="382">
        <v>2274832.0581705887</v>
      </c>
      <c r="H10" s="381">
        <v>0.17589551413639828</v>
      </c>
      <c r="I10" s="346"/>
      <c r="J10" s="352"/>
      <c r="K10" s="352"/>
      <c r="L10" s="291" t="s">
        <v>167</v>
      </c>
      <c r="M10" s="363" t="s">
        <v>293</v>
      </c>
      <c r="N10" s="364">
        <v>5126034.0868982831</v>
      </c>
      <c r="O10" s="364">
        <v>511402.68231664877</v>
      </c>
      <c r="P10" s="365">
        <v>0.11082200017295052</v>
      </c>
      <c r="Q10" s="366">
        <v>14416669.687492186</v>
      </c>
      <c r="R10" s="366">
        <v>2071457.0075402092</v>
      </c>
      <c r="S10" s="365">
        <v>0.16779435569418374</v>
      </c>
    </row>
    <row r="11" spans="1:19">
      <c r="A11" s="459"/>
      <c r="B11" s="291" t="s">
        <v>168</v>
      </c>
      <c r="C11" s="393">
        <v>6445021.523416739</v>
      </c>
      <c r="D11" s="393">
        <v>659741.14941078611</v>
      </c>
      <c r="E11" s="384">
        <v>0.11403788697520907</v>
      </c>
      <c r="F11" s="385">
        <v>18221195.983854879</v>
      </c>
      <c r="G11" s="385">
        <v>2592361.5628187526</v>
      </c>
      <c r="H11" s="384">
        <v>0.16587043492696302</v>
      </c>
      <c r="I11" s="347"/>
      <c r="J11" s="353"/>
      <c r="K11" s="353"/>
      <c r="L11" s="291" t="s">
        <v>168</v>
      </c>
      <c r="M11" s="367" t="s">
        <v>294</v>
      </c>
      <c r="N11" s="368">
        <v>6518638.8466020813</v>
      </c>
      <c r="O11" s="368">
        <v>766774.49461479113</v>
      </c>
      <c r="P11" s="369">
        <v>0.1333088626038039</v>
      </c>
      <c r="Q11" s="370">
        <v>17924957.791040063</v>
      </c>
      <c r="R11" s="370">
        <v>2588933.8710440546</v>
      </c>
      <c r="S11" s="369">
        <v>0.16881389104176153</v>
      </c>
    </row>
    <row r="12" spans="1:19">
      <c r="A12" s="459"/>
      <c r="B12" s="291" t="s">
        <v>169</v>
      </c>
      <c r="C12" s="380">
        <v>10036956.659066141</v>
      </c>
      <c r="D12" s="380">
        <v>997535.38674326986</v>
      </c>
      <c r="E12" s="381">
        <v>0.11035389951318554</v>
      </c>
      <c r="F12" s="382">
        <v>29839458.341970608</v>
      </c>
      <c r="G12" s="382">
        <v>4052918.6249138266</v>
      </c>
      <c r="H12" s="381">
        <v>0.15717186832295224</v>
      </c>
      <c r="I12" s="346"/>
      <c r="J12" s="352"/>
      <c r="K12" s="352"/>
      <c r="L12" s="291" t="s">
        <v>169</v>
      </c>
      <c r="M12" s="363" t="s">
        <v>295</v>
      </c>
      <c r="N12" s="364">
        <v>9950751.6866918057</v>
      </c>
      <c r="O12" s="364">
        <v>825605.32967507467</v>
      </c>
      <c r="P12" s="365">
        <v>9.0475845249345502E-2</v>
      </c>
      <c r="Q12" s="366">
        <v>28676188.572454914</v>
      </c>
      <c r="R12" s="366">
        <v>3512742.214069128</v>
      </c>
      <c r="S12" s="365">
        <v>0.13959702355708908</v>
      </c>
    </row>
    <row r="13" spans="1:19">
      <c r="A13" s="459"/>
      <c r="B13" s="291" t="s">
        <v>170</v>
      </c>
      <c r="C13" s="393">
        <v>43167641.858713418</v>
      </c>
      <c r="D13" s="393">
        <v>4221902.8074045703</v>
      </c>
      <c r="E13" s="384">
        <v>0.10840474234787142</v>
      </c>
      <c r="F13" s="385">
        <v>123712543.36171624</v>
      </c>
      <c r="G13" s="385">
        <v>16548221.737610698</v>
      </c>
      <c r="H13" s="384">
        <v>0.15441913396938203</v>
      </c>
      <c r="I13" s="347"/>
      <c r="J13" s="353"/>
      <c r="K13" s="353"/>
      <c r="L13" s="291" t="s">
        <v>170</v>
      </c>
      <c r="M13" s="367" t="s">
        <v>297</v>
      </c>
      <c r="N13" s="368">
        <v>42635971.107865058</v>
      </c>
      <c r="O13" s="368">
        <v>4323801.0063483492</v>
      </c>
      <c r="P13" s="369">
        <v>0.11285711550380639</v>
      </c>
      <c r="Q13" s="370">
        <v>119360620.38159341</v>
      </c>
      <c r="R13" s="370">
        <v>15525174.986340702</v>
      </c>
      <c r="S13" s="369">
        <v>0.14951710302049231</v>
      </c>
    </row>
    <row r="14" spans="1:19">
      <c r="A14" s="459"/>
      <c r="B14" s="291" t="s">
        <v>198</v>
      </c>
      <c r="C14" s="380">
        <v>3003081.7169002555</v>
      </c>
      <c r="D14" s="380">
        <v>279578.74027970107</v>
      </c>
      <c r="E14" s="381">
        <v>0.10265409756467937</v>
      </c>
      <c r="F14" s="382">
        <v>8454973.9121753592</v>
      </c>
      <c r="G14" s="382">
        <v>1119215.4160939557</v>
      </c>
      <c r="H14" s="381">
        <v>0.15256982855853493</v>
      </c>
      <c r="I14" s="346"/>
      <c r="J14" s="352"/>
      <c r="K14" s="352"/>
      <c r="L14" s="291" t="s">
        <v>198</v>
      </c>
      <c r="M14" s="363" t="s">
        <v>298</v>
      </c>
      <c r="N14" s="364">
        <v>2881416.1615382303</v>
      </c>
      <c r="O14" s="364">
        <v>234716.60654211789</v>
      </c>
      <c r="P14" s="365">
        <v>8.8682754375746534E-2</v>
      </c>
      <c r="Q14" s="366">
        <v>7897972.6288911626</v>
      </c>
      <c r="R14" s="366">
        <v>777617.94926301669</v>
      </c>
      <c r="S14" s="365">
        <v>0.10921056383438853</v>
      </c>
    </row>
    <row r="15" spans="1:19">
      <c r="A15" s="459"/>
      <c r="B15" s="291" t="s">
        <v>171</v>
      </c>
      <c r="C15" s="393">
        <v>2977526.4388559107</v>
      </c>
      <c r="D15" s="393">
        <v>276975.80494821398</v>
      </c>
      <c r="E15" s="384">
        <v>0.10256271497765994</v>
      </c>
      <c r="F15" s="385">
        <v>7896871.2179393712</v>
      </c>
      <c r="G15" s="385">
        <v>1095814.7149377838</v>
      </c>
      <c r="H15" s="384">
        <v>0.16112418922768182</v>
      </c>
      <c r="I15" s="347"/>
      <c r="J15" s="353"/>
      <c r="K15" s="353"/>
      <c r="L15" s="291" t="s">
        <v>171</v>
      </c>
      <c r="M15" s="367" t="s">
        <v>299</v>
      </c>
      <c r="N15" s="368">
        <v>2938560.6306600622</v>
      </c>
      <c r="O15" s="368">
        <v>258581.56652660994</v>
      </c>
      <c r="P15" s="369">
        <v>9.6486412893012657E-2</v>
      </c>
      <c r="Q15" s="370">
        <v>7659748.5040861676</v>
      </c>
      <c r="R15" s="370">
        <v>1007251.9520416362</v>
      </c>
      <c r="S15" s="369">
        <v>0.15140961654945534</v>
      </c>
    </row>
    <row r="16" spans="1:19">
      <c r="A16" s="459"/>
      <c r="B16" s="291" t="s">
        <v>172</v>
      </c>
      <c r="C16" s="380">
        <v>26044540.602383848</v>
      </c>
      <c r="D16" s="380">
        <v>2852969.2726855278</v>
      </c>
      <c r="E16" s="381">
        <v>0.12301750632274383</v>
      </c>
      <c r="F16" s="382">
        <v>74961026.833734378</v>
      </c>
      <c r="G16" s="382">
        <v>11084939.210320026</v>
      </c>
      <c r="H16" s="381">
        <v>0.17353816776744388</v>
      </c>
      <c r="I16" s="346"/>
      <c r="J16" s="352"/>
      <c r="K16" s="352"/>
      <c r="L16" s="291" t="s">
        <v>172</v>
      </c>
      <c r="M16" s="363" t="s">
        <v>300</v>
      </c>
      <c r="N16" s="364">
        <v>25720653.785396934</v>
      </c>
      <c r="O16" s="364">
        <v>2697701.6412251629</v>
      </c>
      <c r="P16" s="365">
        <v>0.11717444506386131</v>
      </c>
      <c r="Q16" s="366">
        <v>72261312.990801886</v>
      </c>
      <c r="R16" s="366">
        <v>9721591.1331510171</v>
      </c>
      <c r="S16" s="365">
        <v>0.15544666404623153</v>
      </c>
    </row>
    <row r="17" spans="1:26">
      <c r="A17" s="459"/>
      <c r="B17" s="291" t="s">
        <v>173</v>
      </c>
      <c r="C17" s="393">
        <v>7309308.3296527695</v>
      </c>
      <c r="D17" s="393">
        <v>532957.60962411109</v>
      </c>
      <c r="E17" s="384">
        <v>7.864964958924929E-2</v>
      </c>
      <c r="F17" s="385">
        <v>21712434.729916796</v>
      </c>
      <c r="G17" s="385">
        <v>2090255.3848171458</v>
      </c>
      <c r="H17" s="384">
        <v>0.10652513913237452</v>
      </c>
      <c r="I17" s="347"/>
      <c r="J17" s="353"/>
      <c r="K17" s="353"/>
      <c r="L17" s="291" t="s">
        <v>173</v>
      </c>
      <c r="M17" s="367" t="s">
        <v>301</v>
      </c>
      <c r="N17" s="368">
        <v>7366952.7591374321</v>
      </c>
      <c r="O17" s="368">
        <v>782367.75182967354</v>
      </c>
      <c r="P17" s="369">
        <v>0.11881808055653921</v>
      </c>
      <c r="Q17" s="370">
        <v>21394505.450884819</v>
      </c>
      <c r="R17" s="370">
        <v>2693297.8481675833</v>
      </c>
      <c r="S17" s="369">
        <v>0.14401732259130978</v>
      </c>
    </row>
    <row r="18" spans="1:26">
      <c r="A18" s="459"/>
      <c r="B18" s="291" t="s">
        <v>174</v>
      </c>
      <c r="C18" s="394">
        <v>1273158.4797117859</v>
      </c>
      <c r="D18" s="394">
        <v>101879.01062190533</v>
      </c>
      <c r="E18" s="394">
        <v>8.6980958268711384E-2</v>
      </c>
      <c r="F18" s="394">
        <v>3599992.3406503052</v>
      </c>
      <c r="G18" s="394">
        <v>435745.26727668941</v>
      </c>
      <c r="H18" s="394">
        <v>0.13770898958661662</v>
      </c>
      <c r="I18" s="348"/>
      <c r="J18" s="354"/>
      <c r="K18" s="354"/>
      <c r="L18" s="291" t="s">
        <v>174</v>
      </c>
      <c r="M18" s="363" t="s">
        <v>302</v>
      </c>
      <c r="N18" s="371">
        <v>1246502.6555484459</v>
      </c>
      <c r="O18" s="371">
        <v>114257.65562231839</v>
      </c>
      <c r="P18" s="371">
        <v>0.1009124841617963</v>
      </c>
      <c r="Q18" s="371">
        <v>3406173.6928291768</v>
      </c>
      <c r="R18" s="371">
        <v>481743.96644245088</v>
      </c>
      <c r="S18" s="371">
        <v>0.164730908763422</v>
      </c>
    </row>
    <row r="19" spans="1:26">
      <c r="A19" s="459"/>
      <c r="B19" s="291" t="s">
        <v>175</v>
      </c>
      <c r="C19" s="393">
        <v>640394.47044182802</v>
      </c>
      <c r="D19" s="393">
        <v>43398.510606081691</v>
      </c>
      <c r="E19" s="384">
        <v>7.2694814581361789E-2</v>
      </c>
      <c r="F19" s="385">
        <v>1844909.679263083</v>
      </c>
      <c r="G19" s="385">
        <v>195395.01127090212</v>
      </c>
      <c r="H19" s="384">
        <v>0.1184560616904004</v>
      </c>
      <c r="I19" s="347"/>
      <c r="J19" s="353"/>
      <c r="K19" s="353"/>
      <c r="L19" s="291" t="s">
        <v>175</v>
      </c>
      <c r="M19" s="367" t="s">
        <v>303</v>
      </c>
      <c r="N19" s="368">
        <v>607453.70116463606</v>
      </c>
      <c r="O19" s="368">
        <v>52046.499668942415</v>
      </c>
      <c r="P19" s="369">
        <v>9.3708723129233604E-2</v>
      </c>
      <c r="Q19" s="370">
        <v>1716451.4961181036</v>
      </c>
      <c r="R19" s="370">
        <v>201271.46861214703</v>
      </c>
      <c r="S19" s="369">
        <v>0.13283666954312184</v>
      </c>
      <c r="U19" s="311">
        <v>721332.21774126112</v>
      </c>
      <c r="V19" s="311">
        <v>12764.758498217445</v>
      </c>
      <c r="W19" s="311">
        <v>1.80148810557204E-2</v>
      </c>
      <c r="X19" s="311">
        <v>2011106.7927589137</v>
      </c>
      <c r="Y19" s="311">
        <v>124023.04054599861</v>
      </c>
      <c r="Z19" s="311">
        <v>6.572206474702634E-2</v>
      </c>
    </row>
    <row r="20" spans="1:26">
      <c r="A20" s="459"/>
      <c r="B20" s="345" t="s">
        <v>213</v>
      </c>
      <c r="C20" s="380">
        <v>1897364.4240225414</v>
      </c>
      <c r="D20" s="380">
        <v>147461.01333229081</v>
      </c>
      <c r="E20" s="381">
        <v>8.4268087273528261E-2</v>
      </c>
      <c r="F20" s="382">
        <v>5221656.1204835288</v>
      </c>
      <c r="G20" s="382">
        <v>557394.64174121618</v>
      </c>
      <c r="H20" s="381">
        <v>0.11950330063646303</v>
      </c>
      <c r="I20" s="346"/>
      <c r="J20" s="352"/>
      <c r="K20" s="352"/>
      <c r="L20" s="345" t="s">
        <v>213</v>
      </c>
      <c r="M20" s="363" t="s">
        <v>304</v>
      </c>
      <c r="N20" s="364">
        <v>1863827.9407114731</v>
      </c>
      <c r="O20" s="364">
        <v>198238.81634168606</v>
      </c>
      <c r="P20" s="365">
        <v>0.11902023941030124</v>
      </c>
      <c r="Q20" s="366">
        <v>5011884.4713582862</v>
      </c>
      <c r="R20" s="366">
        <v>648309.08193531446</v>
      </c>
      <c r="S20" s="365">
        <v>0.14857290732429518</v>
      </c>
    </row>
    <row r="21" spans="1:26">
      <c r="A21" s="459"/>
      <c r="B21" s="291" t="s">
        <v>144</v>
      </c>
      <c r="C21" s="393">
        <v>39424062.136211887</v>
      </c>
      <c r="D21" s="393">
        <v>3786758.4477348626</v>
      </c>
      <c r="E21" s="384">
        <v>0.10625827590203672</v>
      </c>
      <c r="F21" s="385">
        <v>109543819.86478291</v>
      </c>
      <c r="G21" s="385">
        <v>14424727.130408928</v>
      </c>
      <c r="H21" s="384">
        <v>0.15164912443699269</v>
      </c>
      <c r="I21" s="349"/>
      <c r="J21" s="355"/>
      <c r="K21" s="355"/>
      <c r="L21" s="291" t="s">
        <v>144</v>
      </c>
      <c r="M21" s="367" t="s">
        <v>305</v>
      </c>
      <c r="N21" s="368">
        <v>39101038.280013449</v>
      </c>
      <c r="O21" s="368">
        <v>3272209.614215754</v>
      </c>
      <c r="P21" s="369">
        <v>9.1328958720311576E-2</v>
      </c>
      <c r="Q21" s="370">
        <v>106374852.22197428</v>
      </c>
      <c r="R21" s="370">
        <v>12604669.052535012</v>
      </c>
      <c r="S21" s="369">
        <v>0.13442086414355017</v>
      </c>
    </row>
    <row r="22" spans="1:26">
      <c r="A22" s="459"/>
      <c r="B22" s="291" t="s">
        <v>199</v>
      </c>
      <c r="C22" s="380">
        <v>2332687.7801593826</v>
      </c>
      <c r="D22" s="380">
        <v>241303.91592638451</v>
      </c>
      <c r="E22" s="381">
        <v>0.11538002183778022</v>
      </c>
      <c r="F22" s="382">
        <v>6202140.0749905296</v>
      </c>
      <c r="G22" s="382">
        <v>897731.15072175488</v>
      </c>
      <c r="H22" s="381">
        <v>0.1692424478464411</v>
      </c>
      <c r="I22" s="346"/>
      <c r="J22" s="352"/>
      <c r="K22" s="352"/>
      <c r="L22" s="291" t="s">
        <v>199</v>
      </c>
      <c r="M22" s="363" t="s">
        <v>306</v>
      </c>
      <c r="N22" s="364">
        <v>2296834.1870310879</v>
      </c>
      <c r="O22" s="364">
        <v>261004.26068135002</v>
      </c>
      <c r="P22" s="365">
        <v>0.128205336459187</v>
      </c>
      <c r="Q22" s="366">
        <v>5986864.3688082825</v>
      </c>
      <c r="R22" s="366">
        <v>864665.46212692373</v>
      </c>
      <c r="S22" s="365">
        <v>0.16880747465684326</v>
      </c>
    </row>
    <row r="23" spans="1:26">
      <c r="A23" s="459"/>
      <c r="B23" s="291" t="s">
        <v>200</v>
      </c>
      <c r="C23" s="393">
        <v>12467906.925390063</v>
      </c>
      <c r="D23" s="393">
        <v>1258027.3461048156</v>
      </c>
      <c r="E23" s="384">
        <v>0.11222487603074044</v>
      </c>
      <c r="F23" s="385">
        <v>35524874.010382205</v>
      </c>
      <c r="G23" s="385">
        <v>4778840.3266720884</v>
      </c>
      <c r="H23" s="384">
        <v>0.15542948972972787</v>
      </c>
      <c r="I23" s="347"/>
      <c r="J23" s="353"/>
      <c r="K23" s="353"/>
      <c r="L23" s="291" t="s">
        <v>200</v>
      </c>
      <c r="M23" s="367" t="s">
        <v>307</v>
      </c>
      <c r="N23" s="368">
        <v>12440097.523316095</v>
      </c>
      <c r="O23" s="368">
        <v>876193.8854847569</v>
      </c>
      <c r="P23" s="369">
        <v>7.5769732516473634E-2</v>
      </c>
      <c r="Q23" s="370">
        <v>34835967.502226561</v>
      </c>
      <c r="R23" s="370">
        <v>3944646.6369264685</v>
      </c>
      <c r="S23" s="369">
        <v>0.12769433376212314</v>
      </c>
    </row>
    <row r="24" spans="1:26">
      <c r="A24" s="459"/>
      <c r="B24" s="291" t="s">
        <v>201</v>
      </c>
      <c r="C24" s="380">
        <v>3528937.5319908848</v>
      </c>
      <c r="D24" s="380">
        <v>336481.4688510322</v>
      </c>
      <c r="E24" s="381">
        <v>0.10539893492538628</v>
      </c>
      <c r="F24" s="382">
        <v>9582158.6305604763</v>
      </c>
      <c r="G24" s="382">
        <v>1217414.0539612006</v>
      </c>
      <c r="H24" s="381">
        <v>0.14554109128053563</v>
      </c>
      <c r="I24" s="346"/>
      <c r="J24" s="352"/>
      <c r="K24" s="352"/>
      <c r="L24" s="291" t="s">
        <v>201</v>
      </c>
      <c r="M24" s="363" t="s">
        <v>308</v>
      </c>
      <c r="N24" s="364">
        <v>3570343.687919077</v>
      </c>
      <c r="O24" s="364">
        <v>366935.20697143255</v>
      </c>
      <c r="P24" s="365">
        <v>0.11454524427770897</v>
      </c>
      <c r="Q24" s="366">
        <v>9500782.5107336082</v>
      </c>
      <c r="R24" s="366">
        <v>1219406.5599966338</v>
      </c>
      <c r="S24" s="365">
        <v>0.14724685453847999</v>
      </c>
    </row>
    <row r="25" spans="1:26">
      <c r="A25" s="459"/>
      <c r="B25" s="291" t="s">
        <v>202</v>
      </c>
      <c r="C25" s="393">
        <v>2972731.9557949449</v>
      </c>
      <c r="D25" s="393">
        <v>314440.7963552759</v>
      </c>
      <c r="E25" s="384">
        <v>0.11828681566302003</v>
      </c>
      <c r="F25" s="385">
        <v>8024672.3383525992</v>
      </c>
      <c r="G25" s="385">
        <v>1156902.3768538944</v>
      </c>
      <c r="H25" s="384">
        <v>0.16845386251135178</v>
      </c>
      <c r="I25" s="347"/>
      <c r="J25" s="353"/>
      <c r="K25" s="353"/>
      <c r="L25" s="291" t="s">
        <v>202</v>
      </c>
      <c r="M25" s="367" t="s">
        <v>309</v>
      </c>
      <c r="N25" s="368">
        <v>2946696.6247966643</v>
      </c>
      <c r="O25" s="368">
        <v>314986.11867655721</v>
      </c>
      <c r="P25" s="369">
        <v>0.11968874157854721</v>
      </c>
      <c r="Q25" s="370">
        <v>7754124.8701476017</v>
      </c>
      <c r="R25" s="370">
        <v>1080195.9771872712</v>
      </c>
      <c r="S25" s="369">
        <v>0.16185308451917482</v>
      </c>
    </row>
    <row r="26" spans="1:26">
      <c r="A26" s="459"/>
      <c r="B26" s="291" t="s">
        <v>203</v>
      </c>
      <c r="C26" s="380">
        <v>7151257.4104038998</v>
      </c>
      <c r="D26" s="380">
        <v>579852.03777581733</v>
      </c>
      <c r="E26" s="381">
        <v>8.8238665079326678E-2</v>
      </c>
      <c r="F26" s="382">
        <v>20293860.99340434</v>
      </c>
      <c r="G26" s="382">
        <v>2386434.9742930159</v>
      </c>
      <c r="H26" s="381">
        <v>0.1332651030776921</v>
      </c>
      <c r="I26" s="346"/>
      <c r="J26" s="352"/>
      <c r="K26" s="352"/>
      <c r="L26" s="291" t="s">
        <v>203</v>
      </c>
      <c r="M26" s="363" t="s">
        <v>310</v>
      </c>
      <c r="N26" s="364">
        <v>7002624.6628875826</v>
      </c>
      <c r="O26" s="364">
        <v>529234.68941396382</v>
      </c>
      <c r="P26" s="365">
        <v>8.1755415876787765E-2</v>
      </c>
      <c r="Q26" s="366">
        <v>19319657.381026573</v>
      </c>
      <c r="R26" s="366">
        <v>1943652.2299268544</v>
      </c>
      <c r="S26" s="365">
        <v>0.11185840548647867</v>
      </c>
    </row>
    <row r="27" spans="1:26">
      <c r="A27" s="459"/>
      <c r="B27" s="291" t="s">
        <v>204</v>
      </c>
      <c r="C27" s="393">
        <v>5909349.5056810407</v>
      </c>
      <c r="D27" s="393">
        <v>572211.11508243624</v>
      </c>
      <c r="E27" s="384">
        <v>0.10721309308568594</v>
      </c>
      <c r="F27" s="385">
        <v>15930711.282998811</v>
      </c>
      <c r="G27" s="385">
        <v>2143930.1939023566</v>
      </c>
      <c r="H27" s="384">
        <v>0.15550621860514821</v>
      </c>
      <c r="I27" s="347"/>
      <c r="J27" s="353"/>
      <c r="K27" s="353"/>
      <c r="L27" s="291" t="s">
        <v>204</v>
      </c>
      <c r="M27" s="367" t="s">
        <v>311</v>
      </c>
      <c r="N27" s="368">
        <v>5872164.2403463265</v>
      </c>
      <c r="O27" s="368">
        <v>469802.73992988281</v>
      </c>
      <c r="P27" s="369">
        <v>8.6962477408012745E-2</v>
      </c>
      <c r="Q27" s="370">
        <v>15508859.431881675</v>
      </c>
      <c r="R27" s="370">
        <v>1847499.472323766</v>
      </c>
      <c r="S27" s="369">
        <v>0.13523539953510985</v>
      </c>
    </row>
    <row r="28" spans="1:26">
      <c r="A28" s="459"/>
      <c r="B28" s="291" t="s">
        <v>205</v>
      </c>
      <c r="C28" s="380">
        <v>2208115.9654803989</v>
      </c>
      <c r="D28" s="380">
        <v>219919.58290229901</v>
      </c>
      <c r="E28" s="381">
        <v>0.11061260589214465</v>
      </c>
      <c r="F28" s="382">
        <v>6130501.4497304829</v>
      </c>
      <c r="G28" s="382">
        <v>811835.33302891161</v>
      </c>
      <c r="H28" s="381">
        <v>0.1526388976513495</v>
      </c>
      <c r="I28" s="346"/>
      <c r="J28" s="352"/>
      <c r="K28" s="352"/>
      <c r="L28" s="291" t="s">
        <v>205</v>
      </c>
      <c r="M28" s="363" t="s">
        <v>312</v>
      </c>
      <c r="N28" s="364">
        <v>2220742.9628248787</v>
      </c>
      <c r="O28" s="364">
        <v>231143.02431144542</v>
      </c>
      <c r="P28" s="365">
        <v>0.11617562899813329</v>
      </c>
      <c r="Q28" s="366">
        <v>6043078.8653233889</v>
      </c>
      <c r="R28" s="366">
        <v>818535.78711929917</v>
      </c>
      <c r="S28" s="365">
        <v>0.15667126768158771</v>
      </c>
    </row>
    <row r="29" spans="1:26">
      <c r="A29" s="459"/>
      <c r="B29" s="291" t="s">
        <v>206</v>
      </c>
      <c r="C29" s="393">
        <v>984467.14199944923</v>
      </c>
      <c r="D29" s="393">
        <v>102687.62027413887</v>
      </c>
      <c r="E29" s="384">
        <v>0.11645498420423496</v>
      </c>
      <c r="F29" s="385">
        <v>2674179.5644002203</v>
      </c>
      <c r="G29" s="385">
        <v>368186.66522784298</v>
      </c>
      <c r="H29" s="384">
        <v>0.15966513399064911</v>
      </c>
      <c r="I29" s="347"/>
      <c r="J29" s="353"/>
      <c r="K29" s="353"/>
      <c r="L29" s="291" t="s">
        <v>206</v>
      </c>
      <c r="M29" s="367" t="s">
        <v>313</v>
      </c>
      <c r="N29" s="368">
        <v>940327.46742360981</v>
      </c>
      <c r="O29" s="368">
        <v>91318.331282678759</v>
      </c>
      <c r="P29" s="369">
        <v>0.10755871450071228</v>
      </c>
      <c r="Q29" s="370">
        <v>2510999.9020597711</v>
      </c>
      <c r="R29" s="370">
        <v>324251.55653557787</v>
      </c>
      <c r="S29" s="369">
        <v>0.14828023407414553</v>
      </c>
    </row>
    <row r="30" spans="1:26" s="267" customFormat="1">
      <c r="A30" s="459"/>
      <c r="B30" s="291" t="s">
        <v>207</v>
      </c>
      <c r="C30" s="380">
        <v>929892.1985791896</v>
      </c>
      <c r="D30" s="380">
        <v>75717.668565165135</v>
      </c>
      <c r="E30" s="381">
        <v>8.864425934582941E-2</v>
      </c>
      <c r="F30" s="382">
        <v>2510245.9787577079</v>
      </c>
      <c r="G30" s="382">
        <v>311269.14207816822</v>
      </c>
      <c r="H30" s="381">
        <v>0.14155180576989859</v>
      </c>
      <c r="I30" s="346"/>
      <c r="J30" s="352"/>
      <c r="K30" s="352"/>
      <c r="L30" s="291" t="s">
        <v>207</v>
      </c>
      <c r="M30" s="363" t="s">
        <v>314</v>
      </c>
      <c r="N30" s="364">
        <v>910859.59815638617</v>
      </c>
      <c r="O30" s="364">
        <v>66251.485949535388</v>
      </c>
      <c r="P30" s="365">
        <v>7.8440503935522127E-2</v>
      </c>
      <c r="Q30" s="366">
        <v>2415483.8458863935</v>
      </c>
      <c r="R30" s="366">
        <v>281864.79086492769</v>
      </c>
      <c r="S30" s="365">
        <v>0.13210642743443812</v>
      </c>
      <c r="T30" s="274" t="s">
        <v>209</v>
      </c>
      <c r="U30" s="275">
        <f>(O20-(SUM(O21:O29)))</f>
        <v>-6214589.0546261361</v>
      </c>
      <c r="V30" s="276">
        <f>(P20-(SUM(P21:P29)))</f>
        <v>-0.8029700109255733</v>
      </c>
      <c r="W30" s="277">
        <f>(((U30+V30)-(U30))/U30)</f>
        <v>1.2920725791024239E-7</v>
      </c>
      <c r="X30" s="275">
        <f>(R20-(SUM(R21:R29)))</f>
        <v>-23999213.65274249</v>
      </c>
      <c r="Y30" s="275">
        <f>(S20-(SUM(S21:S29)))</f>
        <v>-1.1434950110731981</v>
      </c>
      <c r="Z30" s="277">
        <f>(((X30+Y30)-(X30))/X30)</f>
        <v>4.7647186637885401E-8</v>
      </c>
    </row>
    <row r="31" spans="1:26">
      <c r="A31" s="459"/>
      <c r="B31" s="273" t="s">
        <v>208</v>
      </c>
      <c r="C31" s="395">
        <v>938715.72073246585</v>
      </c>
      <c r="D31" s="395">
        <v>86116.895897499751</v>
      </c>
      <c r="E31" s="395">
        <v>0.10100517780348692</v>
      </c>
      <c r="F31" s="395">
        <v>2670475.5412055319</v>
      </c>
      <c r="G31" s="395">
        <v>352182.91366966208</v>
      </c>
      <c r="H31" s="395">
        <v>0.15191477964712327</v>
      </c>
      <c r="I31" s="349"/>
      <c r="J31" s="355"/>
      <c r="K31" s="355"/>
      <c r="L31" s="273" t="s">
        <v>208</v>
      </c>
      <c r="M31" s="367" t="s">
        <v>315</v>
      </c>
      <c r="N31" s="372">
        <v>900347.32531161758</v>
      </c>
      <c r="O31" s="372">
        <v>65339.871514208498</v>
      </c>
      <c r="P31" s="372">
        <v>7.8250644610486753E-2</v>
      </c>
      <c r="Q31" s="372">
        <v>2499033.5438804715</v>
      </c>
      <c r="R31" s="372">
        <v>279950.57952729985</v>
      </c>
      <c r="S31" s="372">
        <v>0.12615597705194456</v>
      </c>
    </row>
    <row r="32" spans="1:26">
      <c r="A32" s="459"/>
      <c r="B32" s="291" t="s">
        <v>145</v>
      </c>
      <c r="C32" s="380">
        <v>10712230.788005782</v>
      </c>
      <c r="D32" s="380">
        <v>973134.43544066697</v>
      </c>
      <c r="E32" s="381">
        <v>9.9920403311787712E-2</v>
      </c>
      <c r="F32" s="382">
        <v>30182554.744323306</v>
      </c>
      <c r="G32" s="382">
        <v>3556620.1038566492</v>
      </c>
      <c r="H32" s="381">
        <v>0.13357728665236124</v>
      </c>
      <c r="I32" s="346"/>
      <c r="J32" s="352"/>
      <c r="K32" s="352"/>
      <c r="L32" s="291" t="s">
        <v>145</v>
      </c>
      <c r="M32" s="363" t="s">
        <v>316</v>
      </c>
      <c r="N32" s="364">
        <v>10801017.326481314</v>
      </c>
      <c r="O32" s="364">
        <v>996510.31686662138</v>
      </c>
      <c r="P32" s="365">
        <v>0.10163798301020167</v>
      </c>
      <c r="Q32" s="366">
        <v>29836692.843307614</v>
      </c>
      <c r="R32" s="366">
        <v>3911021.5035441108</v>
      </c>
      <c r="S32" s="365">
        <v>0.15085516792560666</v>
      </c>
    </row>
    <row r="33" spans="1:19">
      <c r="A33" s="459"/>
      <c r="B33" s="291" t="s">
        <v>176</v>
      </c>
      <c r="C33" s="393">
        <v>3159061.1590087181</v>
      </c>
      <c r="D33" s="393">
        <v>294866.92043744307</v>
      </c>
      <c r="E33" s="384">
        <v>0.10294934486863899</v>
      </c>
      <c r="F33" s="385">
        <v>8958131.6135658938</v>
      </c>
      <c r="G33" s="385">
        <v>1098419.583406968</v>
      </c>
      <c r="H33" s="384">
        <v>0.13975315879158967</v>
      </c>
      <c r="I33" s="347"/>
      <c r="J33" s="353"/>
      <c r="K33" s="353"/>
      <c r="L33" s="291" t="s">
        <v>176</v>
      </c>
      <c r="M33" s="367" t="s">
        <v>317</v>
      </c>
      <c r="N33" s="368">
        <v>3101772.2938933838</v>
      </c>
      <c r="O33" s="368">
        <v>307918.49833841249</v>
      </c>
      <c r="P33" s="369">
        <v>0.1102128174453193</v>
      </c>
      <c r="Q33" s="370">
        <v>8627212.6443137452</v>
      </c>
      <c r="R33" s="370">
        <v>1211764.4846330555</v>
      </c>
      <c r="S33" s="369">
        <v>0.16341082272298352</v>
      </c>
    </row>
    <row r="34" spans="1:19">
      <c r="A34" s="459"/>
      <c r="B34" s="291" t="s">
        <v>177</v>
      </c>
      <c r="C34" s="380">
        <v>7553169.6289970707</v>
      </c>
      <c r="D34" s="380">
        <v>678267.51500322856</v>
      </c>
      <c r="E34" s="381">
        <v>9.8658497787570978E-2</v>
      </c>
      <c r="F34" s="382">
        <v>21224423.130757418</v>
      </c>
      <c r="G34" s="382">
        <v>2458200.5204497017</v>
      </c>
      <c r="H34" s="381">
        <v>0.13099069383837997</v>
      </c>
      <c r="I34" s="346"/>
      <c r="J34" s="352"/>
      <c r="K34" s="352"/>
      <c r="L34" s="291" t="s">
        <v>177</v>
      </c>
      <c r="M34" s="363" t="s">
        <v>318</v>
      </c>
      <c r="N34" s="364">
        <v>7699245.0325879287</v>
      </c>
      <c r="O34" s="364">
        <v>688591.81852820516</v>
      </c>
      <c r="P34" s="365">
        <v>9.8220778792373897E-2</v>
      </c>
      <c r="Q34" s="366">
        <v>21209480.198993873</v>
      </c>
      <c r="R34" s="366">
        <v>2699257.0189110637</v>
      </c>
      <c r="S34" s="365">
        <v>0.14582520116858946</v>
      </c>
    </row>
    <row r="35" spans="1:19">
      <c r="A35" s="459"/>
      <c r="B35" s="291" t="s">
        <v>146</v>
      </c>
      <c r="C35" s="393">
        <v>19457644.09187616</v>
      </c>
      <c r="D35" s="393">
        <v>1311167.5385989547</v>
      </c>
      <c r="E35" s="384">
        <v>7.2254662482241563E-2</v>
      </c>
      <c r="F35" s="385">
        <v>62454538.916554458</v>
      </c>
      <c r="G35" s="385">
        <v>6833080.7080003619</v>
      </c>
      <c r="H35" s="384">
        <v>0.12284972253657121</v>
      </c>
      <c r="I35" s="347"/>
      <c r="J35" s="353"/>
      <c r="K35" s="353"/>
      <c r="L35" s="291" t="s">
        <v>146</v>
      </c>
      <c r="M35" s="367" t="s">
        <v>319</v>
      </c>
      <c r="N35" s="368">
        <v>18661584.567146797</v>
      </c>
      <c r="O35" s="368">
        <v>1200248.1198605821</v>
      </c>
      <c r="P35" s="369">
        <v>6.8737471698343044E-2</v>
      </c>
      <c r="Q35" s="370">
        <v>57403721.404741615</v>
      </c>
      <c r="R35" s="370">
        <v>4487568.0578354821</v>
      </c>
      <c r="S35" s="369">
        <v>8.4805258394653471E-2</v>
      </c>
    </row>
    <row r="36" spans="1:19">
      <c r="A36" s="459"/>
      <c r="B36" s="291" t="s">
        <v>178</v>
      </c>
      <c r="C36" s="380">
        <v>4810563.5727418782</v>
      </c>
      <c r="D36" s="380">
        <v>308704.13983537722</v>
      </c>
      <c r="E36" s="381">
        <v>6.8572585269742845E-2</v>
      </c>
      <c r="F36" s="382">
        <v>15531142.482860284</v>
      </c>
      <c r="G36" s="382">
        <v>1642264.5512681846</v>
      </c>
      <c r="H36" s="381">
        <v>0.11824314097632289</v>
      </c>
      <c r="I36" s="346"/>
      <c r="J36" s="352"/>
      <c r="K36" s="352"/>
      <c r="L36" s="291" t="s">
        <v>178</v>
      </c>
      <c r="M36" s="363" t="s">
        <v>320</v>
      </c>
      <c r="N36" s="364">
        <v>4698474.2373436261</v>
      </c>
      <c r="O36" s="364">
        <v>293695.58743425831</v>
      </c>
      <c r="P36" s="365">
        <v>6.6676582588389849E-2</v>
      </c>
      <c r="Q36" s="366">
        <v>14598755.237129509</v>
      </c>
      <c r="R36" s="366">
        <v>1177710.0529431105</v>
      </c>
      <c r="S36" s="365">
        <v>8.7750993814607645E-2</v>
      </c>
    </row>
    <row r="37" spans="1:19">
      <c r="A37" s="459"/>
      <c r="B37" s="291" t="s">
        <v>179</v>
      </c>
      <c r="C37" s="393">
        <v>9947740.9545046948</v>
      </c>
      <c r="D37" s="393">
        <v>695021.65154038183</v>
      </c>
      <c r="E37" s="384">
        <v>7.5115393516554246E-2</v>
      </c>
      <c r="F37" s="385">
        <v>32133190.301977322</v>
      </c>
      <c r="G37" s="385">
        <v>3547186.4885743298</v>
      </c>
      <c r="H37" s="384">
        <v>0.12408822554313018</v>
      </c>
      <c r="I37" s="347"/>
      <c r="J37" s="353"/>
      <c r="K37" s="353"/>
      <c r="L37" s="291" t="s">
        <v>179</v>
      </c>
      <c r="M37" s="367" t="s">
        <v>321</v>
      </c>
      <c r="N37" s="368">
        <v>9473005.8684943169</v>
      </c>
      <c r="O37" s="368">
        <v>564898.7149418816</v>
      </c>
      <c r="P37" s="369">
        <v>6.3414000887563132E-2</v>
      </c>
      <c r="Q37" s="370">
        <v>29337899.581430014</v>
      </c>
      <c r="R37" s="370">
        <v>2068138.1775450706</v>
      </c>
      <c r="S37" s="369">
        <v>7.5839980662626427E-2</v>
      </c>
    </row>
    <row r="38" spans="1:19">
      <c r="A38" s="459"/>
      <c r="B38" s="291" t="s">
        <v>180</v>
      </c>
      <c r="C38" s="380">
        <v>2761218.8373873881</v>
      </c>
      <c r="D38" s="380">
        <v>194948.662570043</v>
      </c>
      <c r="E38" s="381">
        <v>7.5965759366672492E-2</v>
      </c>
      <c r="F38" s="382">
        <v>8562846.3842852786</v>
      </c>
      <c r="G38" s="382">
        <v>1022970.7638861323</v>
      </c>
      <c r="H38" s="381">
        <v>0.135674753190687</v>
      </c>
      <c r="I38" s="346"/>
      <c r="J38" s="352"/>
      <c r="K38" s="352"/>
      <c r="L38" s="291" t="s">
        <v>180</v>
      </c>
      <c r="M38" s="363" t="s">
        <v>322</v>
      </c>
      <c r="N38" s="364">
        <v>2618426.337540058</v>
      </c>
      <c r="O38" s="364">
        <v>201441.12167713</v>
      </c>
      <c r="P38" s="365">
        <v>8.3343961044962431E-2</v>
      </c>
      <c r="Q38" s="366">
        <v>7738130.1885654954</v>
      </c>
      <c r="R38" s="366">
        <v>754215.33959016763</v>
      </c>
      <c r="S38" s="365">
        <v>0.10799320379755564</v>
      </c>
    </row>
    <row r="39" spans="1:19">
      <c r="A39" s="459"/>
      <c r="B39" s="291" t="s">
        <v>181</v>
      </c>
      <c r="C39" s="393">
        <v>1131055.9873711264</v>
      </c>
      <c r="D39" s="393">
        <v>54213.406581870979</v>
      </c>
      <c r="E39" s="384">
        <v>5.0344783489278518E-2</v>
      </c>
      <c r="F39" s="385">
        <v>3649525.9370327597</v>
      </c>
      <c r="G39" s="385">
        <v>307263.40857129032</v>
      </c>
      <c r="H39" s="384">
        <v>9.1932756913841743E-2</v>
      </c>
      <c r="I39" s="347"/>
      <c r="J39" s="353"/>
      <c r="K39" s="353"/>
      <c r="L39" s="291" t="s">
        <v>181</v>
      </c>
      <c r="M39" s="367" t="s">
        <v>323</v>
      </c>
      <c r="N39" s="368">
        <v>1081498.2555897303</v>
      </c>
      <c r="O39" s="368">
        <v>72276.056506379857</v>
      </c>
      <c r="P39" s="369">
        <v>7.1615603156595514E-2</v>
      </c>
      <c r="Q39" s="370">
        <v>3316938.2201070166</v>
      </c>
      <c r="R39" s="370">
        <v>217309.44666727213</v>
      </c>
      <c r="S39" s="369">
        <v>7.0108216999843431E-2</v>
      </c>
    </row>
    <row r="40" spans="1:19">
      <c r="A40" s="459"/>
      <c r="B40" s="291" t="s">
        <v>182</v>
      </c>
      <c r="C40" s="380">
        <v>807064.73987106222</v>
      </c>
      <c r="D40" s="380">
        <v>58279.678071285132</v>
      </c>
      <c r="E40" s="381">
        <v>7.783231937240348E-2</v>
      </c>
      <c r="F40" s="382">
        <v>2577833.8103987984</v>
      </c>
      <c r="G40" s="382">
        <v>313395.49570042267</v>
      </c>
      <c r="H40" s="381">
        <v>0.13839877803965134</v>
      </c>
      <c r="I40" s="346"/>
      <c r="J40" s="352"/>
      <c r="K40" s="352"/>
      <c r="L40" s="291" t="s">
        <v>182</v>
      </c>
      <c r="M40" s="363" t="s">
        <v>324</v>
      </c>
      <c r="N40" s="364">
        <v>790179.86817905004</v>
      </c>
      <c r="O40" s="364">
        <v>67936.639300925075</v>
      </c>
      <c r="P40" s="365">
        <v>9.4063380014586542E-2</v>
      </c>
      <c r="Q40" s="366">
        <v>2411998.1775095649</v>
      </c>
      <c r="R40" s="366">
        <v>270195.04108984768</v>
      </c>
      <c r="S40" s="365">
        <v>0.12615307004429518</v>
      </c>
    </row>
    <row r="41" spans="1:19">
      <c r="A41" s="459"/>
      <c r="B41" s="291" t="s">
        <v>147</v>
      </c>
      <c r="C41" s="393">
        <v>36972619.913031802</v>
      </c>
      <c r="D41" s="393">
        <v>2873847.121794425</v>
      </c>
      <c r="E41" s="384">
        <v>8.4280074810579086E-2</v>
      </c>
      <c r="F41" s="385">
        <v>110617911.42641869</v>
      </c>
      <c r="G41" s="385">
        <v>13454027.996186256</v>
      </c>
      <c r="H41" s="384">
        <v>0.13846737616088378</v>
      </c>
      <c r="I41" s="347"/>
      <c r="J41" s="353"/>
      <c r="K41" s="353"/>
      <c r="L41" s="291" t="s">
        <v>147</v>
      </c>
      <c r="M41" s="367" t="s">
        <v>325</v>
      </c>
      <c r="N41" s="368">
        <v>36969924.911840506</v>
      </c>
      <c r="O41" s="368">
        <v>2830371.5004343018</v>
      </c>
      <c r="P41" s="369">
        <v>8.290593219912068E-2</v>
      </c>
      <c r="Q41" s="370">
        <v>105982804.39158912</v>
      </c>
      <c r="R41" s="370">
        <v>12358377.069369093</v>
      </c>
      <c r="S41" s="369">
        <v>0.13199949439302003</v>
      </c>
    </row>
    <row r="42" spans="1:19">
      <c r="A42" s="459"/>
      <c r="B42" s="291" t="s">
        <v>183</v>
      </c>
      <c r="C42" s="380">
        <v>36972619.913031816</v>
      </c>
      <c r="D42" s="380">
        <v>2873847.1217944399</v>
      </c>
      <c r="E42" s="381">
        <v>8.4280074810579531E-2</v>
      </c>
      <c r="F42" s="382">
        <v>110617911.42641877</v>
      </c>
      <c r="G42" s="382">
        <v>13454027.996186256</v>
      </c>
      <c r="H42" s="381">
        <v>0.13846737616088367</v>
      </c>
      <c r="I42" s="346"/>
      <c r="J42" s="352"/>
      <c r="K42" s="352"/>
      <c r="L42" s="291" t="s">
        <v>183</v>
      </c>
      <c r="M42" s="363" t="s">
        <v>326</v>
      </c>
      <c r="N42" s="364">
        <v>36969924.911840536</v>
      </c>
      <c r="O42" s="364">
        <v>2830371.500434339</v>
      </c>
      <c r="P42" s="365">
        <v>8.290593219912179E-2</v>
      </c>
      <c r="Q42" s="366">
        <v>105982804.39158915</v>
      </c>
      <c r="R42" s="366">
        <v>12358377.069369093</v>
      </c>
      <c r="S42" s="365">
        <v>0.13199949439301997</v>
      </c>
    </row>
    <row r="43" spans="1:19">
      <c r="A43" s="459"/>
      <c r="B43" s="291" t="s">
        <v>148</v>
      </c>
      <c r="C43" s="393">
        <v>26388080.358119901</v>
      </c>
      <c r="D43" s="393">
        <v>1238713.0921576135</v>
      </c>
      <c r="E43" s="384">
        <v>4.9254244810926724E-2</v>
      </c>
      <c r="F43" s="385">
        <v>74430319.035709396</v>
      </c>
      <c r="G43" s="385">
        <v>8094037.5631463602</v>
      </c>
      <c r="H43" s="384">
        <v>0.12201524389777693</v>
      </c>
      <c r="I43" s="347"/>
      <c r="J43" s="353"/>
      <c r="K43" s="353"/>
      <c r="L43" s="291" t="s">
        <v>148</v>
      </c>
      <c r="M43" s="367" t="s">
        <v>327</v>
      </c>
      <c r="N43" s="368">
        <v>21219138.958900589</v>
      </c>
      <c r="O43" s="368">
        <v>1504729.423527237</v>
      </c>
      <c r="P43" s="369">
        <v>7.6326375427441404E-2</v>
      </c>
      <c r="Q43" s="370">
        <v>57658166.506372459</v>
      </c>
      <c r="R43" s="370">
        <v>5945032.4142694026</v>
      </c>
      <c r="S43" s="369">
        <v>0.11496175040718039</v>
      </c>
    </row>
    <row r="44" spans="1:19">
      <c r="A44" s="459"/>
      <c r="B44" s="291" t="s">
        <v>488</v>
      </c>
      <c r="C44" s="380">
        <v>26388080.358119901</v>
      </c>
      <c r="D44" s="380">
        <v>1238713.0921576135</v>
      </c>
      <c r="E44" s="381">
        <v>4.9254244810926724E-2</v>
      </c>
      <c r="F44" s="382">
        <v>74430319.035709396</v>
      </c>
      <c r="G44" s="382">
        <v>8094037.5631463677</v>
      </c>
      <c r="H44" s="381">
        <v>0.12201524389777706</v>
      </c>
      <c r="I44" s="346"/>
      <c r="J44" s="352"/>
      <c r="K44" s="352"/>
      <c r="L44" s="291" t="s">
        <v>488</v>
      </c>
      <c r="M44" s="291" t="s">
        <v>488</v>
      </c>
      <c r="N44" s="364">
        <v>2240498.7119871136</v>
      </c>
      <c r="O44" s="364">
        <v>203247.93678800412</v>
      </c>
      <c r="P44" s="365">
        <v>9.9765791851589708E-2</v>
      </c>
      <c r="Q44" s="366">
        <v>6210015.5778061617</v>
      </c>
      <c r="R44" s="366">
        <v>774786.34146550763</v>
      </c>
      <c r="S44" s="365">
        <v>0.14254897222828888</v>
      </c>
    </row>
    <row r="45" spans="1:19">
      <c r="A45" s="459"/>
      <c r="B45" s="291" t="s">
        <v>149</v>
      </c>
      <c r="C45" s="393">
        <v>1966575.5215776206</v>
      </c>
      <c r="D45" s="393">
        <v>165888.95744163683</v>
      </c>
      <c r="E45" s="384">
        <v>9.2125393028205688E-2</v>
      </c>
      <c r="F45" s="385">
        <v>6088848.3611496044</v>
      </c>
      <c r="G45" s="385">
        <v>760669.78797189519</v>
      </c>
      <c r="H45" s="384">
        <v>0.14276356873644233</v>
      </c>
      <c r="I45" s="346"/>
      <c r="J45" s="352"/>
      <c r="K45" s="352"/>
      <c r="L45" s="291" t="s">
        <v>149</v>
      </c>
      <c r="M45" s="363" t="s">
        <v>328</v>
      </c>
      <c r="N45" s="364">
        <v>1847801.4511867997</v>
      </c>
      <c r="O45" s="364">
        <v>180224.83714266354</v>
      </c>
      <c r="P45" s="365">
        <v>0.10807589625857723</v>
      </c>
      <c r="Q45" s="366">
        <v>5361759.2353622671</v>
      </c>
      <c r="R45" s="366">
        <v>618888.3281199364</v>
      </c>
      <c r="S45" s="365">
        <v>0.13048812422343148</v>
      </c>
    </row>
    <row r="46" spans="1:19">
      <c r="A46" s="459"/>
      <c r="B46" s="291" t="s">
        <v>184</v>
      </c>
      <c r="C46" s="380">
        <v>1966575.5215776223</v>
      </c>
      <c r="D46" s="380">
        <v>165888.95744163892</v>
      </c>
      <c r="E46" s="381">
        <v>9.2125393028206881E-2</v>
      </c>
      <c r="F46" s="382">
        <v>6088848.3611496054</v>
      </c>
      <c r="G46" s="382">
        <v>760669.78797189612</v>
      </c>
      <c r="H46" s="381">
        <v>0.14276356873644253</v>
      </c>
      <c r="I46" s="347"/>
      <c r="J46" s="353"/>
      <c r="K46" s="353"/>
      <c r="L46" s="291" t="s">
        <v>184</v>
      </c>
      <c r="M46" s="367" t="s">
        <v>329</v>
      </c>
      <c r="N46" s="368">
        <v>1847801.4511867997</v>
      </c>
      <c r="O46" s="368">
        <v>180224.83714266424</v>
      </c>
      <c r="P46" s="369">
        <v>0.10807589625857769</v>
      </c>
      <c r="Q46" s="370">
        <v>5361759.2353622671</v>
      </c>
      <c r="R46" s="370">
        <v>618888.3281199364</v>
      </c>
      <c r="S46" s="369">
        <v>0.13048812422343148</v>
      </c>
    </row>
    <row r="47" spans="1:19">
      <c r="A47" s="459"/>
      <c r="B47" s="291" t="s">
        <v>150</v>
      </c>
      <c r="C47" s="393">
        <v>6809680.7371288287</v>
      </c>
      <c r="D47" s="393">
        <v>698017.24608208239</v>
      </c>
      <c r="E47" s="384">
        <v>0.11421068046443322</v>
      </c>
      <c r="F47" s="385">
        <v>18657052.780904062</v>
      </c>
      <c r="G47" s="385">
        <v>2685523.8579513133</v>
      </c>
      <c r="H47" s="384">
        <v>0.16814444446154031</v>
      </c>
      <c r="I47" s="346"/>
      <c r="J47" s="352"/>
      <c r="K47" s="352"/>
      <c r="L47" s="291" t="s">
        <v>150</v>
      </c>
      <c r="M47" s="363" t="s">
        <v>330</v>
      </c>
      <c r="N47" s="364">
        <v>6833201.6820966816</v>
      </c>
      <c r="O47" s="364">
        <v>659753.60941825341</v>
      </c>
      <c r="P47" s="365">
        <v>0.10686954869485296</v>
      </c>
      <c r="Q47" s="366">
        <v>18269075.306318771</v>
      </c>
      <c r="R47" s="366">
        <v>2512594.7679189034</v>
      </c>
      <c r="S47" s="365">
        <v>0.15946421295006197</v>
      </c>
    </row>
    <row r="48" spans="1:19">
      <c r="A48" s="459"/>
      <c r="B48" s="291" t="s">
        <v>185</v>
      </c>
      <c r="C48" s="380">
        <v>6809680.737128824</v>
      </c>
      <c r="D48" s="380">
        <v>698017.2460820768</v>
      </c>
      <c r="E48" s="381">
        <v>0.11421068046443229</v>
      </c>
      <c r="F48" s="382">
        <v>18657052.780904077</v>
      </c>
      <c r="G48" s="382">
        <v>2685523.8579513226</v>
      </c>
      <c r="H48" s="381">
        <v>0.16814444446154084</v>
      </c>
      <c r="I48" s="347"/>
      <c r="J48" s="353"/>
      <c r="K48" s="353"/>
      <c r="L48" s="291" t="s">
        <v>185</v>
      </c>
      <c r="M48" s="367" t="s">
        <v>331</v>
      </c>
      <c r="N48" s="368">
        <v>6833201.6820966788</v>
      </c>
      <c r="O48" s="368">
        <v>659753.60941825155</v>
      </c>
      <c r="P48" s="369">
        <v>0.10686954869485267</v>
      </c>
      <c r="Q48" s="370">
        <v>18269075.306318779</v>
      </c>
      <c r="R48" s="370">
        <v>2512594.7679189034</v>
      </c>
      <c r="S48" s="369">
        <v>0.15946421295006188</v>
      </c>
    </row>
    <row r="49" spans="1:19">
      <c r="A49" s="459"/>
      <c r="B49" s="291" t="s">
        <v>151</v>
      </c>
      <c r="C49" s="393">
        <v>4768891.4723189296</v>
      </c>
      <c r="D49" s="393">
        <v>348295.52327872999</v>
      </c>
      <c r="E49" s="384">
        <v>7.8789268979525706E-2</v>
      </c>
      <c r="F49" s="385">
        <v>14002387.815089611</v>
      </c>
      <c r="G49" s="385">
        <v>1383703.0902747456</v>
      </c>
      <c r="H49" s="384">
        <v>0.10965509642646583</v>
      </c>
      <c r="I49" s="346"/>
      <c r="J49" s="352"/>
      <c r="K49" s="352"/>
      <c r="L49" s="291" t="s">
        <v>151</v>
      </c>
      <c r="M49" s="363" t="s">
        <v>332</v>
      </c>
      <c r="N49" s="364">
        <v>4726948.4124397337</v>
      </c>
      <c r="O49" s="364">
        <v>366554.1435769219</v>
      </c>
      <c r="P49" s="365">
        <v>8.406444944542113E-2</v>
      </c>
      <c r="Q49" s="366">
        <v>13249276.08288485</v>
      </c>
      <c r="R49" s="366">
        <v>1255555.5624490157</v>
      </c>
      <c r="S49" s="365">
        <v>0.10468441050545595</v>
      </c>
    </row>
    <row r="50" spans="1:19">
      <c r="A50" s="459"/>
      <c r="B50" s="291" t="s">
        <v>186</v>
      </c>
      <c r="C50" s="380">
        <v>4768891.4723189306</v>
      </c>
      <c r="D50" s="380">
        <v>348295.52327873092</v>
      </c>
      <c r="E50" s="381">
        <v>7.8789268979525914E-2</v>
      </c>
      <c r="F50" s="382">
        <v>14002387.815089608</v>
      </c>
      <c r="G50" s="382">
        <v>1383703.0902747344</v>
      </c>
      <c r="H50" s="381">
        <v>0.10965509642646488</v>
      </c>
      <c r="I50" s="347"/>
      <c r="J50" s="353"/>
      <c r="K50" s="353"/>
      <c r="L50" s="291" t="s">
        <v>186</v>
      </c>
      <c r="M50" s="367" t="s">
        <v>333</v>
      </c>
      <c r="N50" s="368">
        <v>4726948.4124397319</v>
      </c>
      <c r="O50" s="368">
        <v>366554.1435769191</v>
      </c>
      <c r="P50" s="369">
        <v>8.4064449445420478E-2</v>
      </c>
      <c r="Q50" s="370">
        <v>13249276.082884846</v>
      </c>
      <c r="R50" s="370">
        <v>1255555.5624490082</v>
      </c>
      <c r="S50" s="369">
        <v>0.10468441050545529</v>
      </c>
    </row>
    <row r="51" spans="1:19">
      <c r="A51" s="459"/>
      <c r="B51" s="291" t="s">
        <v>152</v>
      </c>
      <c r="C51" s="393">
        <v>11073799.927270541</v>
      </c>
      <c r="D51" s="393">
        <v>1186461.2980522849</v>
      </c>
      <c r="E51" s="384">
        <v>0.1199980442205298</v>
      </c>
      <c r="F51" s="385">
        <v>31407166.895579189</v>
      </c>
      <c r="G51" s="385">
        <v>4362912.4316681325</v>
      </c>
      <c r="H51" s="384">
        <v>0.16132492901552078</v>
      </c>
      <c r="I51" s="346"/>
      <c r="J51" s="352"/>
      <c r="K51" s="352"/>
      <c r="L51" s="291" t="s">
        <v>152</v>
      </c>
      <c r="M51" s="363" t="s">
        <v>334</v>
      </c>
      <c r="N51" s="364">
        <v>10614058.478251908</v>
      </c>
      <c r="O51" s="364">
        <v>890900.8907971736</v>
      </c>
      <c r="P51" s="365">
        <v>9.1626704883057228E-2</v>
      </c>
      <c r="Q51" s="366">
        <v>29467928.681219462</v>
      </c>
      <c r="R51" s="366">
        <v>3537576.7193419337</v>
      </c>
      <c r="S51" s="365">
        <v>0.13642609728332394</v>
      </c>
    </row>
    <row r="52" spans="1:19">
      <c r="A52" s="459"/>
      <c r="B52" s="291" t="s">
        <v>187</v>
      </c>
      <c r="C52" s="380">
        <v>11073799.927270534</v>
      </c>
      <c r="D52" s="380">
        <v>1186461.2980522793</v>
      </c>
      <c r="E52" s="381">
        <v>0.11999804422052926</v>
      </c>
      <c r="F52" s="382">
        <v>31407166.895579197</v>
      </c>
      <c r="G52" s="382">
        <v>4362912.4316681549</v>
      </c>
      <c r="H52" s="381">
        <v>0.1613249290155217</v>
      </c>
      <c r="I52" s="347"/>
      <c r="J52" s="353"/>
      <c r="K52" s="353"/>
      <c r="L52" s="291" t="s">
        <v>187</v>
      </c>
      <c r="M52" s="367" t="s">
        <v>335</v>
      </c>
      <c r="N52" s="368">
        <v>10614058.478251912</v>
      </c>
      <c r="O52" s="368">
        <v>890900.89079717547</v>
      </c>
      <c r="P52" s="369">
        <v>9.1626704883057394E-2</v>
      </c>
      <c r="Q52" s="370">
        <v>29467928.68121947</v>
      </c>
      <c r="R52" s="370">
        <v>3537576.7193419412</v>
      </c>
      <c r="S52" s="369">
        <v>0.13642609728332425</v>
      </c>
    </row>
    <row r="53" spans="1:19">
      <c r="A53" s="459"/>
      <c r="B53" s="291" t="s">
        <v>153</v>
      </c>
      <c r="C53" s="393">
        <v>8634997.8676847611</v>
      </c>
      <c r="D53" s="393">
        <v>463765.17687126156</v>
      </c>
      <c r="E53" s="384">
        <v>5.675584020421412E-2</v>
      </c>
      <c r="F53" s="385">
        <v>25747751.683324423</v>
      </c>
      <c r="G53" s="385">
        <v>2210048.9056610726</v>
      </c>
      <c r="H53" s="384">
        <v>9.3893993247223334E-2</v>
      </c>
      <c r="I53" s="346"/>
      <c r="J53" s="352"/>
      <c r="K53" s="352"/>
      <c r="L53" s="291" t="s">
        <v>153</v>
      </c>
      <c r="M53" s="363" t="s">
        <v>336</v>
      </c>
      <c r="N53" s="364">
        <v>8646221.3991844524</v>
      </c>
      <c r="O53" s="364">
        <v>581170.06580804475</v>
      </c>
      <c r="P53" s="365">
        <v>7.2060305853594589E-2</v>
      </c>
      <c r="Q53" s="366">
        <v>24596278.185961641</v>
      </c>
      <c r="R53" s="366">
        <v>2481365.7321580648</v>
      </c>
      <c r="S53" s="365">
        <v>0.11220328081069528</v>
      </c>
    </row>
    <row r="54" spans="1:19">
      <c r="A54" s="459"/>
      <c r="B54" s="291" t="s">
        <v>188</v>
      </c>
      <c r="C54" s="380">
        <v>8634997.8676847573</v>
      </c>
      <c r="D54" s="380">
        <v>463765.17687125411</v>
      </c>
      <c r="E54" s="381">
        <v>5.6755840204213183E-2</v>
      </c>
      <c r="F54" s="382">
        <v>25747751.683324412</v>
      </c>
      <c r="G54" s="382">
        <v>2210048.9056610726</v>
      </c>
      <c r="H54" s="381">
        <v>9.3893993247223376E-2</v>
      </c>
      <c r="I54" s="347"/>
      <c r="J54" s="353"/>
      <c r="K54" s="353"/>
      <c r="L54" s="291" t="s">
        <v>188</v>
      </c>
      <c r="M54" s="367" t="s">
        <v>337</v>
      </c>
      <c r="N54" s="368">
        <v>8646221.3991844524</v>
      </c>
      <c r="O54" s="368">
        <v>581170.06580804382</v>
      </c>
      <c r="P54" s="369">
        <v>7.2060305853594464E-2</v>
      </c>
      <c r="Q54" s="370">
        <v>24596278.185961649</v>
      </c>
      <c r="R54" s="370">
        <v>2481365.732158076</v>
      </c>
      <c r="S54" s="369">
        <v>0.1122032808106958</v>
      </c>
    </row>
    <row r="55" spans="1:19">
      <c r="A55" s="459"/>
      <c r="B55" s="291" t="s">
        <v>154</v>
      </c>
      <c r="C55" s="393">
        <v>6486714.4070650516</v>
      </c>
      <c r="D55" s="393">
        <v>674372.11387148872</v>
      </c>
      <c r="E55" s="384">
        <v>0.11602415684657799</v>
      </c>
      <c r="F55" s="385">
        <v>17804273.674632926</v>
      </c>
      <c r="G55" s="385">
        <v>2428528.6534499563</v>
      </c>
      <c r="H55" s="384">
        <v>0.15794542964286953</v>
      </c>
      <c r="I55" s="346"/>
      <c r="J55" s="352"/>
      <c r="K55" s="352"/>
      <c r="L55" s="291" t="s">
        <v>154</v>
      </c>
      <c r="M55" s="363" t="s">
        <v>338</v>
      </c>
      <c r="N55" s="364">
        <v>6279699.5589180877</v>
      </c>
      <c r="O55" s="364">
        <v>520086.12057402357</v>
      </c>
      <c r="P55" s="365">
        <v>9.0298789344368316E-2</v>
      </c>
      <c r="Q55" s="366">
        <v>16714827.727284636</v>
      </c>
      <c r="R55" s="366">
        <v>1930768.4548978135</v>
      </c>
      <c r="S55" s="365">
        <v>0.13059799202131439</v>
      </c>
    </row>
    <row r="56" spans="1:19">
      <c r="A56" s="459"/>
      <c r="B56" s="291" t="s">
        <v>189</v>
      </c>
      <c r="C56" s="380">
        <v>6486714.4070650497</v>
      </c>
      <c r="D56" s="380">
        <v>674372.11387148406</v>
      </c>
      <c r="E56" s="381">
        <v>0.11602415684657713</v>
      </c>
      <c r="F56" s="382">
        <v>17804273.674632922</v>
      </c>
      <c r="G56" s="382">
        <v>2428528.6534499526</v>
      </c>
      <c r="H56" s="381">
        <v>0.15794542964286931</v>
      </c>
      <c r="I56" s="347"/>
      <c r="J56" s="353"/>
      <c r="K56" s="353"/>
      <c r="L56" s="291" t="s">
        <v>189</v>
      </c>
      <c r="M56" s="367" t="s">
        <v>339</v>
      </c>
      <c r="N56" s="368">
        <v>6279699.5589180887</v>
      </c>
      <c r="O56" s="368">
        <v>520086.12057402544</v>
      </c>
      <c r="P56" s="369">
        <v>9.0298789344368663E-2</v>
      </c>
      <c r="Q56" s="370">
        <v>16714827.727284629</v>
      </c>
      <c r="R56" s="370">
        <v>1930768.454897806</v>
      </c>
      <c r="S56" s="369">
        <v>0.13059799202131389</v>
      </c>
    </row>
    <row r="57" spans="1:19">
      <c r="A57" s="459"/>
      <c r="B57" s="291" t="s">
        <v>155</v>
      </c>
      <c r="C57" s="393">
        <v>5922217.8372533526</v>
      </c>
      <c r="D57" s="393">
        <v>524958.04991591442</v>
      </c>
      <c r="E57" s="384">
        <v>9.7263809896185369E-2</v>
      </c>
      <c r="F57" s="385">
        <v>16562690.58999259</v>
      </c>
      <c r="G57" s="385">
        <v>2074831.604644794</v>
      </c>
      <c r="H57" s="384">
        <v>0.143211747625592</v>
      </c>
      <c r="I57" s="346"/>
      <c r="J57" s="352"/>
      <c r="K57" s="352"/>
      <c r="L57" s="291" t="s">
        <v>155</v>
      </c>
      <c r="M57" s="363" t="s">
        <v>340</v>
      </c>
      <c r="N57" s="364">
        <v>5948008.007364084</v>
      </c>
      <c r="O57" s="364">
        <v>544953.65627315734</v>
      </c>
      <c r="P57" s="365">
        <v>0.10086029509644413</v>
      </c>
      <c r="Q57" s="366">
        <v>16010375.246093065</v>
      </c>
      <c r="R57" s="366">
        <v>2118050.7173938341</v>
      </c>
      <c r="S57" s="365">
        <v>0.1524619377425494</v>
      </c>
    </row>
    <row r="58" spans="1:19">
      <c r="A58" s="459"/>
      <c r="B58" s="291" t="s">
        <v>190</v>
      </c>
      <c r="C58" s="380">
        <v>1976276.9153951381</v>
      </c>
      <c r="D58" s="380">
        <v>157774.38338521379</v>
      </c>
      <c r="E58" s="381">
        <v>8.6760606932359638E-2</v>
      </c>
      <c r="F58" s="382">
        <v>5656442.3623164725</v>
      </c>
      <c r="G58" s="382">
        <v>682587.94495801535</v>
      </c>
      <c r="H58" s="381">
        <v>0.13723520788542259</v>
      </c>
      <c r="I58" s="347"/>
      <c r="J58" s="353"/>
      <c r="K58" s="353"/>
      <c r="L58" s="291" t="s">
        <v>190</v>
      </c>
      <c r="M58" s="367" t="s">
        <v>341</v>
      </c>
      <c r="N58" s="368">
        <v>1971013.1967681248</v>
      </c>
      <c r="O58" s="368">
        <v>174838.24281884939</v>
      </c>
      <c r="P58" s="369">
        <v>9.7339205423408265E-2</v>
      </c>
      <c r="Q58" s="370">
        <v>5396502.40116008</v>
      </c>
      <c r="R58" s="370">
        <v>708453.93617003411</v>
      </c>
      <c r="S58" s="369">
        <v>0.15111915788855618</v>
      </c>
    </row>
    <row r="59" spans="1:19">
      <c r="A59" s="459"/>
      <c r="B59" s="291" t="s">
        <v>191</v>
      </c>
      <c r="C59" s="393">
        <v>3945940.921858212</v>
      </c>
      <c r="D59" s="393">
        <v>367183.66653069714</v>
      </c>
      <c r="E59" s="384">
        <v>0.1026008863786694</v>
      </c>
      <c r="F59" s="385">
        <v>10906248.22767612</v>
      </c>
      <c r="G59" s="385">
        <v>1392243.6596867815</v>
      </c>
      <c r="H59" s="384">
        <v>0.1463362404061799</v>
      </c>
      <c r="I59" s="346"/>
      <c r="J59" s="352"/>
      <c r="K59" s="352"/>
      <c r="L59" s="291" t="s">
        <v>191</v>
      </c>
      <c r="M59" s="363" t="s">
        <v>342</v>
      </c>
      <c r="N59" s="364">
        <v>3976994.8105959576</v>
      </c>
      <c r="O59" s="364">
        <v>370115.41345430678</v>
      </c>
      <c r="P59" s="365">
        <v>0.10261374798048771</v>
      </c>
      <c r="Q59" s="366">
        <v>10613872.844932985</v>
      </c>
      <c r="R59" s="366">
        <v>1409596.7812238</v>
      </c>
      <c r="S59" s="365">
        <v>0.15314586084413398</v>
      </c>
    </row>
    <row r="60" spans="1:19">
      <c r="A60" s="459"/>
      <c r="B60" s="291" t="s">
        <v>156</v>
      </c>
      <c r="C60" s="380">
        <v>52521897.275252134</v>
      </c>
      <c r="D60" s="380">
        <v>4170583.2081859931</v>
      </c>
      <c r="E60" s="381">
        <v>8.6255839963338882E-2</v>
      </c>
      <c r="F60" s="382">
        <v>161645888.57913801</v>
      </c>
      <c r="G60" s="382">
        <v>18078919.854383141</v>
      </c>
      <c r="H60" s="381">
        <v>0.12592673659526699</v>
      </c>
      <c r="I60" s="347"/>
      <c r="J60" s="353"/>
      <c r="K60" s="353"/>
      <c r="L60" s="291" t="s">
        <v>156</v>
      </c>
      <c r="M60" s="367" t="s">
        <v>343</v>
      </c>
      <c r="N60" s="368">
        <v>53857784.255083747</v>
      </c>
      <c r="O60" s="368">
        <v>3096702.6732062325</v>
      </c>
      <c r="P60" s="369">
        <v>6.100545096170297E-2</v>
      </c>
      <c r="Q60" s="370">
        <v>161405637.53094977</v>
      </c>
      <c r="R60" s="370">
        <v>14399404.071174204</v>
      </c>
      <c r="S60" s="369">
        <v>9.7950976174858775E-2</v>
      </c>
    </row>
    <row r="61" spans="1:19">
      <c r="A61" s="459"/>
      <c r="B61" s="291" t="s">
        <v>192</v>
      </c>
      <c r="C61" s="393">
        <v>14306208.73083079</v>
      </c>
      <c r="D61" s="393">
        <v>1178639.9414845277</v>
      </c>
      <c r="E61" s="384">
        <v>8.9783566203138709E-2</v>
      </c>
      <c r="F61" s="385">
        <v>42083643.886252478</v>
      </c>
      <c r="G61" s="385">
        <v>4836320.7483884245</v>
      </c>
      <c r="H61" s="384">
        <v>0.12984344486951938</v>
      </c>
      <c r="I61" s="346"/>
      <c r="J61" s="352"/>
      <c r="K61" s="352"/>
      <c r="L61" s="291" t="s">
        <v>192</v>
      </c>
      <c r="M61" s="363" t="s">
        <v>344</v>
      </c>
      <c r="N61" s="364">
        <v>14006643.031122383</v>
      </c>
      <c r="O61" s="364">
        <v>855978.58784623258</v>
      </c>
      <c r="P61" s="365">
        <v>6.5090139858590107E-2</v>
      </c>
      <c r="Q61" s="366">
        <v>40319982.972923361</v>
      </c>
      <c r="R61" s="366">
        <v>3950698.6390491426</v>
      </c>
      <c r="S61" s="365">
        <v>0.10862734066420648</v>
      </c>
    </row>
    <row r="62" spans="1:19">
      <c r="A62" s="459"/>
      <c r="B62" s="291" t="s">
        <v>193</v>
      </c>
      <c r="C62" s="380">
        <v>11577983.512347186</v>
      </c>
      <c r="D62" s="380">
        <v>921363.32301838696</v>
      </c>
      <c r="E62" s="381">
        <v>8.6459243798611765E-2</v>
      </c>
      <c r="F62" s="382">
        <v>36087579.759821288</v>
      </c>
      <c r="G62" s="382">
        <v>4203894.6449823603</v>
      </c>
      <c r="H62" s="381">
        <v>0.13185096483799588</v>
      </c>
      <c r="I62" s="347"/>
      <c r="J62" s="353"/>
      <c r="K62" s="353"/>
      <c r="L62" s="291" t="s">
        <v>193</v>
      </c>
      <c r="M62" s="367" t="s">
        <v>345</v>
      </c>
      <c r="N62" s="368">
        <v>10913052.190753799</v>
      </c>
      <c r="O62" s="368">
        <v>559279.73685283214</v>
      </c>
      <c r="P62" s="369">
        <v>5.4017000986158782E-2</v>
      </c>
      <c r="Q62" s="370">
        <v>32948258.702908773</v>
      </c>
      <c r="R62" s="370">
        <v>2928006.1223494634</v>
      </c>
      <c r="S62" s="369">
        <v>9.7534359995545092E-2</v>
      </c>
    </row>
    <row r="63" spans="1:19">
      <c r="A63" s="459"/>
      <c r="B63" s="291" t="s">
        <v>194</v>
      </c>
      <c r="C63" s="393">
        <v>18733945.547188424</v>
      </c>
      <c r="D63" s="393">
        <v>1322984.8667063527</v>
      </c>
      <c r="E63" s="384">
        <v>7.5985747770336259E-2</v>
      </c>
      <c r="F63" s="385">
        <v>59748573.842973858</v>
      </c>
      <c r="G63" s="385">
        <v>6133709.5052614808</v>
      </c>
      <c r="H63" s="384">
        <v>0.11440315257772771</v>
      </c>
      <c r="I63" s="346"/>
      <c r="J63" s="352"/>
      <c r="K63" s="352"/>
      <c r="L63" s="291" t="s">
        <v>194</v>
      </c>
      <c r="M63" s="363" t="s">
        <v>346</v>
      </c>
      <c r="N63" s="364">
        <v>18025010.522326667</v>
      </c>
      <c r="O63" s="364">
        <v>1057007.6250923015</v>
      </c>
      <c r="P63" s="365">
        <v>6.2294168117132065E-2</v>
      </c>
      <c r="Q63" s="366">
        <v>55899129.607557081</v>
      </c>
      <c r="R63" s="366">
        <v>4578257.3437882587</v>
      </c>
      <c r="S63" s="365">
        <v>8.9208486563865111E-2</v>
      </c>
    </row>
    <row r="64" spans="1:19">
      <c r="A64" s="459"/>
      <c r="B64" s="291" t="s">
        <v>195</v>
      </c>
      <c r="C64" s="380">
        <v>1202265.059182365</v>
      </c>
      <c r="D64" s="380">
        <v>105762.78747027228</v>
      </c>
      <c r="E64" s="381">
        <v>9.6454690700396736E-2</v>
      </c>
      <c r="F64" s="382">
        <v>3612263.7687808322</v>
      </c>
      <c r="G64" s="382">
        <v>405305.67341400729</v>
      </c>
      <c r="H64" s="381">
        <v>0.12638321467298336</v>
      </c>
      <c r="I64" s="347"/>
      <c r="J64" s="353"/>
      <c r="K64" s="353"/>
      <c r="L64" s="291" t="s">
        <v>195</v>
      </c>
      <c r="M64" s="367" t="s">
        <v>347</v>
      </c>
      <c r="N64" s="368">
        <v>1078789.4543433448</v>
      </c>
      <c r="O64" s="368">
        <v>64994.734647759935</v>
      </c>
      <c r="P64" s="369">
        <v>6.4110350335298744E-2</v>
      </c>
      <c r="Q64" s="370">
        <v>3127513.2739341538</v>
      </c>
      <c r="R64" s="370">
        <v>322378.77937628981</v>
      </c>
      <c r="S64" s="369">
        <v>0.11492453570469607</v>
      </c>
    </row>
    <row r="65" spans="1:19">
      <c r="A65" s="459"/>
      <c r="B65" s="291" t="s">
        <v>487</v>
      </c>
      <c r="C65" s="393">
        <v>6701494.4257029565</v>
      </c>
      <c r="D65" s="393">
        <v>641832.28950625844</v>
      </c>
      <c r="E65" s="384">
        <v>0.10591882436354771</v>
      </c>
      <c r="F65" s="385">
        <v>20113827.321309555</v>
      </c>
      <c r="G65" s="385">
        <v>2499689.2823368311</v>
      </c>
      <c r="H65" s="384">
        <v>0.1419138011071597</v>
      </c>
      <c r="I65" s="346"/>
      <c r="J65" s="352"/>
      <c r="K65" s="352"/>
      <c r="L65" s="291" t="s">
        <v>487</v>
      </c>
      <c r="M65" s="291" t="s">
        <v>487</v>
      </c>
      <c r="N65" s="364">
        <v>9834289.056537576</v>
      </c>
      <c r="O65" s="364">
        <v>559441.98876744509</v>
      </c>
      <c r="P65" s="365">
        <v>6.0318190119974316E-2</v>
      </c>
      <c r="Q65" s="366">
        <v>29110752.97362639</v>
      </c>
      <c r="R65" s="366">
        <v>2620063.1866110228</v>
      </c>
      <c r="S65" s="365">
        <v>9.8905057122946977E-2</v>
      </c>
    </row>
    <row r="66" spans="1:19">
      <c r="A66" s="459"/>
      <c r="B66" s="291" t="s">
        <v>157</v>
      </c>
      <c r="C66" s="380">
        <v>13642961.738275832</v>
      </c>
      <c r="D66" s="380">
        <v>1540427.2712769005</v>
      </c>
      <c r="E66" s="381">
        <v>0.12728137858043884</v>
      </c>
      <c r="F66" s="382">
        <v>38019019.351423346</v>
      </c>
      <c r="G66" s="382">
        <v>5568985.3928133138</v>
      </c>
      <c r="H66" s="381">
        <v>0.17161724391156405</v>
      </c>
      <c r="I66" s="347"/>
      <c r="J66" s="353"/>
      <c r="K66" s="353"/>
      <c r="L66" s="291" t="s">
        <v>157</v>
      </c>
      <c r="M66" s="367" t="s">
        <v>348</v>
      </c>
      <c r="N66" s="368">
        <v>13622624.90502404</v>
      </c>
      <c r="O66" s="368">
        <v>1238363.9560451265</v>
      </c>
      <c r="P66" s="369">
        <v>9.9994982433508073E-2</v>
      </c>
      <c r="Q66" s="370">
        <v>37170435.904035993</v>
      </c>
      <c r="R66" s="370">
        <v>4722728.0446440354</v>
      </c>
      <c r="S66" s="369">
        <v>0.14554889562952739</v>
      </c>
    </row>
    <row r="67" spans="1:19">
      <c r="A67" s="459"/>
      <c r="B67" s="291" t="s">
        <v>196</v>
      </c>
      <c r="C67" s="393">
        <v>12184594.32521446</v>
      </c>
      <c r="D67" s="393">
        <v>1368975.0798371322</v>
      </c>
      <c r="E67" s="384">
        <v>0.12657389732189786</v>
      </c>
      <c r="F67" s="385">
        <v>34038503.534702346</v>
      </c>
      <c r="G67" s="385">
        <v>4960093.9492400326</v>
      </c>
      <c r="H67" s="384">
        <v>0.17057652120423467</v>
      </c>
      <c r="I67" s="346"/>
      <c r="J67" s="352"/>
      <c r="K67" s="352"/>
      <c r="L67" s="291" t="s">
        <v>196</v>
      </c>
      <c r="M67" s="363" t="s">
        <v>349</v>
      </c>
      <c r="N67" s="364">
        <v>12174527.317406954</v>
      </c>
      <c r="O67" s="364">
        <v>1109261.5216375832</v>
      </c>
      <c r="P67" s="365">
        <v>0.10024716460599543</v>
      </c>
      <c r="Q67" s="366">
        <v>33293383.340348724</v>
      </c>
      <c r="R67" s="366">
        <v>4236260.4389028773</v>
      </c>
      <c r="S67" s="365">
        <v>0.14579077403055918</v>
      </c>
    </row>
    <row r="68" spans="1:19" s="262" customFormat="1">
      <c r="A68" s="459"/>
      <c r="B68" s="291" t="s">
        <v>197</v>
      </c>
      <c r="C68" s="380">
        <v>1458367.413061369</v>
      </c>
      <c r="D68" s="380">
        <v>171452.19143977016</v>
      </c>
      <c r="E68" s="381">
        <v>0.13322726202875199</v>
      </c>
      <c r="F68" s="382">
        <v>3980515.8167209681</v>
      </c>
      <c r="G68" s="382">
        <v>608891.44357324857</v>
      </c>
      <c r="H68" s="381">
        <v>0.1805929060255288</v>
      </c>
      <c r="I68" s="347"/>
      <c r="J68" s="353"/>
      <c r="K68" s="353"/>
      <c r="L68" s="291" t="s">
        <v>197</v>
      </c>
      <c r="M68" s="367" t="s">
        <v>350</v>
      </c>
      <c r="N68" s="368">
        <v>1448097.5876170718</v>
      </c>
      <c r="O68" s="368">
        <v>129102.43440752616</v>
      </c>
      <c r="P68" s="369">
        <v>9.7879384994992449E-2</v>
      </c>
      <c r="Q68" s="370">
        <v>3877052.5636872756</v>
      </c>
      <c r="R68" s="370">
        <v>486467.6057411544</v>
      </c>
      <c r="S68" s="369">
        <v>0.1434760113003736</v>
      </c>
    </row>
    <row r="69" spans="1:19">
      <c r="A69" s="459"/>
      <c r="B69" s="291" t="s">
        <v>60</v>
      </c>
      <c r="C69" s="393">
        <v>339603087.68976438</v>
      </c>
      <c r="D69" s="393">
        <v>29064923.886270404</v>
      </c>
      <c r="E69" s="384">
        <v>9.3595336335737633E-2</v>
      </c>
      <c r="F69" s="385">
        <v>991115253.02139103</v>
      </c>
      <c r="G69" s="385">
        <v>123661359.75564122</v>
      </c>
      <c r="H69" s="384">
        <v>0.1425566946158795</v>
      </c>
      <c r="I69" s="346"/>
      <c r="J69" s="352"/>
      <c r="K69" s="352"/>
      <c r="L69" s="291" t="s">
        <v>60</v>
      </c>
      <c r="M69" s="363" t="s">
        <v>287</v>
      </c>
      <c r="N69" s="364">
        <v>337159807.62191141</v>
      </c>
      <c r="O69" s="364">
        <v>27709808.497831702</v>
      </c>
      <c r="P69" s="365">
        <v>8.9545350060644013E-2</v>
      </c>
      <c r="Q69" s="366">
        <v>953349803.0572958</v>
      </c>
      <c r="R69" s="366">
        <v>109126916.04112804</v>
      </c>
      <c r="S69" s="365">
        <v>0.12926315753749298</v>
      </c>
    </row>
    <row r="70" spans="1:19">
      <c r="A70" s="459"/>
      <c r="B70" s="291" t="s">
        <v>143</v>
      </c>
      <c r="C70" s="380">
        <v>644497110.98137534</v>
      </c>
      <c r="D70" s="380">
        <v>65027317.037370205</v>
      </c>
      <c r="E70" s="381">
        <v>0.11221864835227956</v>
      </c>
      <c r="F70" s="382">
        <v>1811922327.4019709</v>
      </c>
      <c r="G70" s="382">
        <v>233573830.07281637</v>
      </c>
      <c r="H70" s="381">
        <v>0.14798622133709044</v>
      </c>
      <c r="I70" s="347"/>
      <c r="J70" s="353"/>
      <c r="K70" s="353"/>
      <c r="L70" s="291" t="s">
        <v>143</v>
      </c>
      <c r="M70" s="367" t="s">
        <v>288</v>
      </c>
      <c r="N70" s="368">
        <v>613896307.51352537</v>
      </c>
      <c r="O70" s="368">
        <v>54760045.140217304</v>
      </c>
      <c r="P70" s="369">
        <v>9.7936851578509648E-2</v>
      </c>
      <c r="Q70" s="370">
        <v>1705115308.3801274</v>
      </c>
      <c r="R70" s="370">
        <v>179261069.72336817</v>
      </c>
      <c r="S70" s="369">
        <v>0.11748243389301416</v>
      </c>
    </row>
    <row r="71" spans="1:19">
      <c r="A71" s="460"/>
      <c r="B71" s="291" t="s">
        <v>162</v>
      </c>
      <c r="C71" s="393">
        <v>48167770.131318524</v>
      </c>
      <c r="D71" s="393">
        <v>4490308.542509228</v>
      </c>
      <c r="E71" s="384">
        <v>0.10280607844801339</v>
      </c>
      <c r="F71" s="385">
        <v>130681847.6148532</v>
      </c>
      <c r="G71" s="385">
        <v>16419791.244976476</v>
      </c>
      <c r="H71" s="384">
        <v>0.14370292087011027</v>
      </c>
      <c r="I71" s="346"/>
      <c r="J71" s="352"/>
      <c r="K71" s="352"/>
      <c r="L71" s="291" t="s">
        <v>162</v>
      </c>
      <c r="M71" s="363" t="s">
        <v>289</v>
      </c>
      <c r="N71" s="364">
        <v>45936290.694578044</v>
      </c>
      <c r="O71" s="364">
        <v>3624533.5842073187</v>
      </c>
      <c r="P71" s="365">
        <v>8.566256359320365E-2</v>
      </c>
      <c r="Q71" s="366">
        <v>122856376.08870886</v>
      </c>
      <c r="R71" s="366">
        <v>11842867.760540649</v>
      </c>
      <c r="S71" s="365">
        <v>0.10667951980701143</v>
      </c>
    </row>
    <row r="72" spans="1:19">
      <c r="A72" s="458" t="s">
        <v>210</v>
      </c>
      <c r="B72" s="291" t="s">
        <v>163</v>
      </c>
      <c r="C72" s="380">
        <v>120415796.24921456</v>
      </c>
      <c r="D72" s="380">
        <v>12138828.140405774</v>
      </c>
      <c r="E72" s="381">
        <v>0.11210905100526357</v>
      </c>
      <c r="F72" s="382">
        <v>337840074.44153082</v>
      </c>
      <c r="G72" s="382">
        <v>42732720.420017064</v>
      </c>
      <c r="H72" s="381">
        <v>0.14480398349172208</v>
      </c>
      <c r="I72" s="347"/>
      <c r="J72" s="353"/>
      <c r="K72" s="353"/>
      <c r="L72" s="291" t="s">
        <v>163</v>
      </c>
      <c r="M72" s="367" t="s">
        <v>290</v>
      </c>
      <c r="N72" s="368">
        <v>114705808.51624119</v>
      </c>
      <c r="O72" s="368">
        <v>10303076.274782509</v>
      </c>
      <c r="P72" s="369">
        <v>9.8685887366950747E-2</v>
      </c>
      <c r="Q72" s="370">
        <v>318622667.30059338</v>
      </c>
      <c r="R72" s="370">
        <v>33492830.008524954</v>
      </c>
      <c r="S72" s="369">
        <v>0.11746518823358736</v>
      </c>
    </row>
    <row r="73" spans="1:19">
      <c r="A73" s="459"/>
      <c r="B73" s="291" t="s">
        <v>164</v>
      </c>
      <c r="C73" s="393">
        <v>49348586.556792699</v>
      </c>
      <c r="D73" s="393">
        <v>5780335.1683696583</v>
      </c>
      <c r="E73" s="384">
        <v>0.13267310447776143</v>
      </c>
      <c r="F73" s="385">
        <v>133265907.95081106</v>
      </c>
      <c r="G73" s="385">
        <v>18695882.299422637</v>
      </c>
      <c r="H73" s="384">
        <v>0.16318301574191948</v>
      </c>
      <c r="I73" s="346"/>
      <c r="J73" s="352"/>
      <c r="K73" s="352"/>
      <c r="L73" s="291" t="s">
        <v>164</v>
      </c>
      <c r="M73" s="363" t="s">
        <v>291</v>
      </c>
      <c r="N73" s="364">
        <v>46605554.914556772</v>
      </c>
      <c r="O73" s="364">
        <v>4640194.1005896255</v>
      </c>
      <c r="P73" s="365">
        <v>0.11057200535364514</v>
      </c>
      <c r="Q73" s="366">
        <v>124646854.01056099</v>
      </c>
      <c r="R73" s="366">
        <v>14783604.466522783</v>
      </c>
      <c r="S73" s="365">
        <v>0.13456369193409703</v>
      </c>
    </row>
    <row r="74" spans="1:19">
      <c r="A74" s="459"/>
      <c r="B74" s="291" t="s">
        <v>165</v>
      </c>
      <c r="C74" s="380">
        <v>21521685.112402994</v>
      </c>
      <c r="D74" s="380">
        <v>1903357.8325181566</v>
      </c>
      <c r="E74" s="381">
        <v>9.7019374045702308E-2</v>
      </c>
      <c r="F74" s="382">
        <v>56433919.940182015</v>
      </c>
      <c r="G74" s="382">
        <v>6399034.543707341</v>
      </c>
      <c r="H74" s="381">
        <v>0.1278914599883984</v>
      </c>
      <c r="I74" s="347"/>
      <c r="J74" s="353"/>
      <c r="K74" s="353"/>
      <c r="L74" s="291" t="s">
        <v>165</v>
      </c>
      <c r="M74" s="367" t="s">
        <v>296</v>
      </c>
      <c r="N74" s="368">
        <v>20551049.475637142</v>
      </c>
      <c r="O74" s="368">
        <v>1557002.8091538884</v>
      </c>
      <c r="P74" s="369">
        <v>8.1973201208427243E-2</v>
      </c>
      <c r="Q74" s="370">
        <v>53354107.656799629</v>
      </c>
      <c r="R74" s="370">
        <v>4769382.8493508324</v>
      </c>
      <c r="S74" s="369">
        <v>9.8166303673693167E-2</v>
      </c>
    </row>
    <row r="75" spans="1:19">
      <c r="A75" s="459"/>
      <c r="B75" s="291" t="s">
        <v>166</v>
      </c>
      <c r="C75" s="393">
        <v>136102898.64077026</v>
      </c>
      <c r="D75" s="393">
        <v>13994079.421130896</v>
      </c>
      <c r="E75" s="384">
        <v>0.11460334733038001</v>
      </c>
      <c r="F75" s="385">
        <v>390118722.86107481</v>
      </c>
      <c r="G75" s="385">
        <v>52286899.497255683</v>
      </c>
      <c r="H75" s="384">
        <v>0.15477197789311481</v>
      </c>
      <c r="I75" s="346"/>
      <c r="J75" s="352"/>
      <c r="K75" s="352"/>
      <c r="L75" s="291" t="s">
        <v>166</v>
      </c>
      <c r="M75" s="363" t="s">
        <v>292</v>
      </c>
      <c r="N75" s="364">
        <v>129782069.29455258</v>
      </c>
      <c r="O75" s="364">
        <v>12091357.525670916</v>
      </c>
      <c r="P75" s="365">
        <v>0.1027384178746038</v>
      </c>
      <c r="Q75" s="366">
        <v>366442699.6172151</v>
      </c>
      <c r="R75" s="366">
        <v>39458698.040058434</v>
      </c>
      <c r="S75" s="365">
        <v>0.12067470533645536</v>
      </c>
    </row>
    <row r="76" spans="1:19">
      <c r="A76" s="459"/>
      <c r="B76" s="291" t="s">
        <v>167</v>
      </c>
      <c r="C76" s="380">
        <v>64362915.734094128</v>
      </c>
      <c r="D76" s="380">
        <v>6891738.1185729355</v>
      </c>
      <c r="E76" s="381">
        <v>0.11991642427580397</v>
      </c>
      <c r="F76" s="382">
        <v>182108068.22136113</v>
      </c>
      <c r="G76" s="382">
        <v>25628726.496774882</v>
      </c>
      <c r="H76" s="381">
        <v>0.16378345035399686</v>
      </c>
      <c r="I76" s="347"/>
      <c r="J76" s="353"/>
      <c r="K76" s="353"/>
      <c r="L76" s="291" t="s">
        <v>167</v>
      </c>
      <c r="M76" s="367" t="s">
        <v>293</v>
      </c>
      <c r="N76" s="368">
        <v>61242483.216522738</v>
      </c>
      <c r="O76" s="368">
        <v>6010480.2418693975</v>
      </c>
      <c r="P76" s="369">
        <v>0.10882242030273069</v>
      </c>
      <c r="Q76" s="370">
        <v>170685011.83890083</v>
      </c>
      <c r="R76" s="370">
        <v>19874291.483776867</v>
      </c>
      <c r="S76" s="369">
        <v>0.1317830154048569</v>
      </c>
    </row>
    <row r="77" spans="1:19">
      <c r="A77" s="459"/>
      <c r="B77" s="291" t="s">
        <v>168</v>
      </c>
      <c r="C77" s="393">
        <v>80366163.407748267</v>
      </c>
      <c r="D77" s="393">
        <v>8432226.5373366177</v>
      </c>
      <c r="E77" s="384">
        <v>0.11722181357218382</v>
      </c>
      <c r="F77" s="385">
        <v>221568791.62846991</v>
      </c>
      <c r="G77" s="385">
        <v>27952125.592638433</v>
      </c>
      <c r="H77" s="384">
        <v>0.14436838607408672</v>
      </c>
      <c r="I77" s="346"/>
      <c r="J77" s="352"/>
      <c r="K77" s="352"/>
      <c r="L77" s="291" t="s">
        <v>168</v>
      </c>
      <c r="M77" s="363" t="s">
        <v>294</v>
      </c>
      <c r="N77" s="364">
        <v>76354974.218823299</v>
      </c>
      <c r="O77" s="364">
        <v>7052668.2159269452</v>
      </c>
      <c r="P77" s="365">
        <v>0.10176671777173177</v>
      </c>
      <c r="Q77" s="366">
        <v>208751050.24020034</v>
      </c>
      <c r="R77" s="366">
        <v>21932390.348326862</v>
      </c>
      <c r="S77" s="365">
        <v>0.11739935593703994</v>
      </c>
    </row>
    <row r="78" spans="1:19">
      <c r="A78" s="459"/>
      <c r="B78" s="291" t="s">
        <v>169</v>
      </c>
      <c r="C78" s="380">
        <v>124211295.14909875</v>
      </c>
      <c r="D78" s="380">
        <v>11396443.27653423</v>
      </c>
      <c r="E78" s="381">
        <v>0.10101899783024741</v>
      </c>
      <c r="F78" s="382">
        <v>359904994.74368811</v>
      </c>
      <c r="G78" s="382">
        <v>43458649.978023946</v>
      </c>
      <c r="H78" s="381">
        <v>0.13733339220652424</v>
      </c>
      <c r="I78" s="347"/>
      <c r="J78" s="353"/>
      <c r="K78" s="353"/>
      <c r="L78" s="291" t="s">
        <v>169</v>
      </c>
      <c r="M78" s="367" t="s">
        <v>295</v>
      </c>
      <c r="N78" s="368">
        <v>118718077.18267472</v>
      </c>
      <c r="O78" s="368">
        <v>9480732.3880258799</v>
      </c>
      <c r="P78" s="369">
        <v>8.6790212686406382E-2</v>
      </c>
      <c r="Q78" s="370">
        <v>339756541.62714815</v>
      </c>
      <c r="R78" s="370">
        <v>33107004.766266823</v>
      </c>
      <c r="S78" s="369">
        <v>0.10796365487839163</v>
      </c>
    </row>
    <row r="79" spans="1:19">
      <c r="A79" s="459"/>
      <c r="B79" s="291" t="s">
        <v>170</v>
      </c>
      <c r="C79" s="393">
        <v>536219778.72174746</v>
      </c>
      <c r="D79" s="393">
        <v>53208988.336160183</v>
      </c>
      <c r="E79" s="384">
        <v>0.11016107589166585</v>
      </c>
      <c r="F79" s="385">
        <v>1500626758.8889351</v>
      </c>
      <c r="G79" s="385">
        <v>182249367.79425883</v>
      </c>
      <c r="H79" s="384">
        <v>0.13823763136815731</v>
      </c>
      <c r="I79" s="346"/>
      <c r="J79" s="352"/>
      <c r="K79" s="352"/>
      <c r="L79" s="291" t="s">
        <v>170</v>
      </c>
      <c r="M79" s="363" t="s">
        <v>297</v>
      </c>
      <c r="N79" s="364">
        <v>509246837.98843509</v>
      </c>
      <c r="O79" s="364">
        <v>40712849.208356559</v>
      </c>
      <c r="P79" s="365">
        <v>8.6894121202093708E-2</v>
      </c>
      <c r="Q79" s="366">
        <v>1414813396.3741853</v>
      </c>
      <c r="R79" s="366">
        <v>133680169.93404984</v>
      </c>
      <c r="S79" s="365">
        <v>0.10434525244927478</v>
      </c>
    </row>
    <row r="80" spans="1:19">
      <c r="A80" s="459"/>
      <c r="B80" s="291" t="s">
        <v>198</v>
      </c>
      <c r="C80" s="380">
        <v>36728460.118941136</v>
      </c>
      <c r="D80" s="380">
        <v>2784042.6072136536</v>
      </c>
      <c r="E80" s="381">
        <v>8.201768689216106E-2</v>
      </c>
      <c r="F80" s="382">
        <v>101303805.23714325</v>
      </c>
      <c r="G80" s="382">
        <v>9698048.9822525829</v>
      </c>
      <c r="H80" s="381">
        <v>0.10586724436036542</v>
      </c>
      <c r="I80" s="347"/>
      <c r="J80" s="353"/>
      <c r="K80" s="353"/>
      <c r="L80" s="291" t="s">
        <v>198</v>
      </c>
      <c r="M80" s="367" t="s">
        <v>298</v>
      </c>
      <c r="N80" s="368">
        <v>35124046.625772506</v>
      </c>
      <c r="O80" s="368">
        <v>2071564.2215463854</v>
      </c>
      <c r="P80" s="369">
        <v>6.2674996577004857E-2</v>
      </c>
      <c r="Q80" s="370">
        <v>96166534.055156514</v>
      </c>
      <c r="R80" s="370">
        <v>6656174.472537607</v>
      </c>
      <c r="S80" s="369">
        <v>7.4362057124727501E-2</v>
      </c>
    </row>
    <row r="81" spans="1:26">
      <c r="A81" s="459"/>
      <c r="B81" s="291" t="s">
        <v>171</v>
      </c>
      <c r="C81" s="393">
        <v>36884316.771924198</v>
      </c>
      <c r="D81" s="393">
        <v>3347708.252218537</v>
      </c>
      <c r="E81" s="384">
        <v>9.98225044208471E-2</v>
      </c>
      <c r="F81" s="385">
        <v>95617975.134066105</v>
      </c>
      <c r="G81" s="385">
        <v>11852592.056521013</v>
      </c>
      <c r="H81" s="384">
        <v>0.14149749718864865</v>
      </c>
      <c r="I81" s="346"/>
      <c r="J81" s="352"/>
      <c r="K81" s="352"/>
      <c r="L81" s="291" t="s">
        <v>171</v>
      </c>
      <c r="M81" s="363" t="s">
        <v>299</v>
      </c>
      <c r="N81" s="364">
        <v>35122885.575157933</v>
      </c>
      <c r="O81" s="364">
        <v>2481420.6118878499</v>
      </c>
      <c r="P81" s="365">
        <v>7.6020503818688176E-2</v>
      </c>
      <c r="Q81" s="366">
        <v>90069501.448057175</v>
      </c>
      <c r="R81" s="366">
        <v>8260640.557123974</v>
      </c>
      <c r="S81" s="365">
        <v>0.10097488789309732</v>
      </c>
    </row>
    <row r="82" spans="1:26">
      <c r="A82" s="459"/>
      <c r="B82" s="291" t="s">
        <v>172</v>
      </c>
      <c r="C82" s="380">
        <v>324100416.84653455</v>
      </c>
      <c r="D82" s="380">
        <v>34403170.370007515</v>
      </c>
      <c r="E82" s="381">
        <v>0.11875560015995892</v>
      </c>
      <c r="F82" s="382">
        <v>908623825.80196345</v>
      </c>
      <c r="G82" s="382">
        <v>117856140.20989311</v>
      </c>
      <c r="H82" s="381">
        <v>0.14904015725130554</v>
      </c>
      <c r="I82" s="347"/>
      <c r="J82" s="353"/>
      <c r="K82" s="353"/>
      <c r="L82" s="291" t="s">
        <v>172</v>
      </c>
      <c r="M82" s="367" t="s">
        <v>300</v>
      </c>
      <c r="N82" s="368">
        <v>306242947.49386197</v>
      </c>
      <c r="O82" s="368">
        <v>25216428.386034429</v>
      </c>
      <c r="P82" s="369">
        <v>8.9729711153555214E-2</v>
      </c>
      <c r="Q82" s="370">
        <v>851707569.86829221</v>
      </c>
      <c r="R82" s="370">
        <v>83491088.697447777</v>
      </c>
      <c r="S82" s="369">
        <v>0.10868172024921724</v>
      </c>
    </row>
    <row r="83" spans="1:26">
      <c r="A83" s="459"/>
      <c r="B83" s="291" t="s">
        <v>173</v>
      </c>
      <c r="C83" s="393">
        <v>91575132.16285491</v>
      </c>
      <c r="D83" s="393">
        <v>8486515.1934757829</v>
      </c>
      <c r="E83" s="384">
        <v>0.10213812075609997</v>
      </c>
      <c r="F83" s="385">
        <v>266971883.74070561</v>
      </c>
      <c r="G83" s="385">
        <v>28101862.438776225</v>
      </c>
      <c r="H83" s="384">
        <v>0.11764499490396806</v>
      </c>
      <c r="I83" s="346"/>
      <c r="J83" s="352"/>
      <c r="K83" s="352"/>
      <c r="L83" s="291" t="s">
        <v>173</v>
      </c>
      <c r="M83" s="363" t="s">
        <v>301</v>
      </c>
      <c r="N83" s="364">
        <v>87723997.423094183</v>
      </c>
      <c r="O83" s="364">
        <v>7229440.8689968288</v>
      </c>
      <c r="P83" s="365">
        <v>8.981279205058039E-2</v>
      </c>
      <c r="Q83" s="366">
        <v>255031870.26540738</v>
      </c>
      <c r="R83" s="366">
        <v>23050753.209298819</v>
      </c>
      <c r="S83" s="365">
        <v>9.9364782365987156E-2</v>
      </c>
    </row>
    <row r="84" spans="1:26">
      <c r="A84" s="459"/>
      <c r="B84" s="291" t="s">
        <v>174</v>
      </c>
      <c r="C84" s="394">
        <v>15327251.669072866</v>
      </c>
      <c r="D84" s="394">
        <v>1548254.0188294053</v>
      </c>
      <c r="E84" s="394">
        <v>0.11236332700891702</v>
      </c>
      <c r="F84" s="394">
        <v>42445289.259481192</v>
      </c>
      <c r="G84" s="394">
        <v>5621017.4765553474</v>
      </c>
      <c r="H84" s="394">
        <v>0.15264436211231802</v>
      </c>
      <c r="I84" s="349"/>
      <c r="J84" s="355"/>
      <c r="K84" s="355"/>
      <c r="L84" s="291" t="s">
        <v>174</v>
      </c>
      <c r="M84" s="367" t="s">
        <v>302</v>
      </c>
      <c r="N84" s="372">
        <v>14728216.991164148</v>
      </c>
      <c r="O84" s="372">
        <v>1422440.5125913024</v>
      </c>
      <c r="P84" s="372">
        <v>0.10690398376088389</v>
      </c>
      <c r="Q84" s="372">
        <v>40204880.3197999</v>
      </c>
      <c r="R84" s="372">
        <v>4782867.0775127411</v>
      </c>
      <c r="S84" s="372">
        <v>0.13502527495537453</v>
      </c>
    </row>
    <row r="85" spans="1:26">
      <c r="A85" s="459"/>
      <c r="B85" s="291" t="s">
        <v>175</v>
      </c>
      <c r="C85" s="393">
        <v>7774647.0811538007</v>
      </c>
      <c r="D85" s="393">
        <v>648847.43493224308</v>
      </c>
      <c r="E85" s="384">
        <v>9.1056087336990069E-2</v>
      </c>
      <c r="F85" s="385">
        <v>22036005.030896939</v>
      </c>
      <c r="G85" s="385">
        <v>2431972.5300747789</v>
      </c>
      <c r="H85" s="384">
        <v>0.12405470813072698</v>
      </c>
      <c r="I85" s="346"/>
      <c r="J85" s="352"/>
      <c r="K85" s="352"/>
      <c r="L85" s="291" t="s">
        <v>175</v>
      </c>
      <c r="M85" s="363" t="s">
        <v>303</v>
      </c>
      <c r="N85" s="364">
        <v>7471987.8558701575</v>
      </c>
      <c r="O85" s="364">
        <v>596919.99278496206</v>
      </c>
      <c r="P85" s="365">
        <v>8.6823869185357172E-2</v>
      </c>
      <c r="Q85" s="366">
        <v>21000250.872246705</v>
      </c>
      <c r="R85" s="366">
        <v>2074545.0709423423</v>
      </c>
      <c r="S85" s="365">
        <v>0.10961520234555079</v>
      </c>
    </row>
    <row r="86" spans="1:26">
      <c r="A86" s="459"/>
      <c r="B86" s="345" t="s">
        <v>213</v>
      </c>
      <c r="C86" s="380">
        <v>23516662.38647918</v>
      </c>
      <c r="D86" s="380">
        <v>2037760.6033545472</v>
      </c>
      <c r="E86" s="381">
        <v>9.4872662668235588E-2</v>
      </c>
      <c r="F86" s="382">
        <v>63296058.192228317</v>
      </c>
      <c r="G86" s="382">
        <v>6645825.5296560004</v>
      </c>
      <c r="H86" s="381">
        <v>0.11731329629731187</v>
      </c>
      <c r="I86" s="347"/>
      <c r="J86" s="353"/>
      <c r="K86" s="353"/>
      <c r="L86" s="345" t="s">
        <v>213</v>
      </c>
      <c r="M86" s="367" t="s">
        <v>304</v>
      </c>
      <c r="N86" s="368">
        <v>22497711.383384198</v>
      </c>
      <c r="O86" s="368">
        <v>1670953.2765295245</v>
      </c>
      <c r="P86" s="369">
        <v>8.0231079074163089E-2</v>
      </c>
      <c r="Q86" s="370">
        <v>60257408.028752357</v>
      </c>
      <c r="R86" s="370">
        <v>5162328.0108295083</v>
      </c>
      <c r="S86" s="369">
        <v>9.3698530052958695E-2</v>
      </c>
    </row>
    <row r="87" spans="1:26">
      <c r="A87" s="459"/>
      <c r="B87" s="291" t="s">
        <v>144</v>
      </c>
      <c r="C87" s="393">
        <v>487623166.83034474</v>
      </c>
      <c r="D87" s="393">
        <v>44098209.782609761</v>
      </c>
      <c r="E87" s="384">
        <v>9.9426670544412302E-2</v>
      </c>
      <c r="F87" s="385">
        <v>1324620355.377161</v>
      </c>
      <c r="G87" s="385">
        <v>153480984.53874445</v>
      </c>
      <c r="H87" s="384">
        <v>0.1310527067575806</v>
      </c>
      <c r="I87" s="348"/>
      <c r="J87" s="354"/>
      <c r="K87" s="354"/>
      <c r="L87" s="291" t="s">
        <v>144</v>
      </c>
      <c r="M87" s="363" t="s">
        <v>305</v>
      </c>
      <c r="N87" s="364">
        <v>464446450.2670086</v>
      </c>
      <c r="O87" s="364">
        <v>34098951.518924832</v>
      </c>
      <c r="P87" s="365">
        <v>7.9235853857920591E-2</v>
      </c>
      <c r="Q87" s="366">
        <v>1249877939.5178466</v>
      </c>
      <c r="R87" s="366">
        <v>109985164.23447704</v>
      </c>
      <c r="S87" s="365">
        <v>9.648728952346898E-2</v>
      </c>
    </row>
    <row r="88" spans="1:26">
      <c r="A88" s="459"/>
      <c r="B88" s="291" t="s">
        <v>199</v>
      </c>
      <c r="C88" s="380">
        <v>28814608.626906089</v>
      </c>
      <c r="D88" s="380">
        <v>2844367.3171352185</v>
      </c>
      <c r="E88" s="381">
        <v>0.10952410041970125</v>
      </c>
      <c r="F88" s="382">
        <v>75066032.926305145</v>
      </c>
      <c r="G88" s="382">
        <v>9710333.4702804685</v>
      </c>
      <c r="H88" s="381">
        <v>0.14857668957875933</v>
      </c>
      <c r="I88" s="347"/>
      <c r="J88" s="353"/>
      <c r="K88" s="353"/>
      <c r="L88" s="291" t="s">
        <v>199</v>
      </c>
      <c r="M88" s="367" t="s">
        <v>306</v>
      </c>
      <c r="N88" s="368">
        <v>27347893.036975753</v>
      </c>
      <c r="O88" s="368">
        <v>2340072.9728004709</v>
      </c>
      <c r="P88" s="369">
        <v>9.3573648834458803E-2</v>
      </c>
      <c r="Q88" s="370">
        <v>70486002.39147085</v>
      </c>
      <c r="R88" s="370">
        <v>7539700.482790947</v>
      </c>
      <c r="S88" s="369">
        <v>0.11977987990031976</v>
      </c>
    </row>
    <row r="89" spans="1:26">
      <c r="A89" s="459"/>
      <c r="B89" s="291" t="s">
        <v>200</v>
      </c>
      <c r="C89" s="393">
        <v>154524724.72717524</v>
      </c>
      <c r="D89" s="393">
        <v>13563386.897206873</v>
      </c>
      <c r="E89" s="384">
        <v>9.6220616986250673E-2</v>
      </c>
      <c r="F89" s="385">
        <v>430815815.15975362</v>
      </c>
      <c r="G89" s="385">
        <v>48852072.458189607</v>
      </c>
      <c r="H89" s="384">
        <v>0.1278971457151071</v>
      </c>
      <c r="I89" s="346"/>
      <c r="J89" s="352"/>
      <c r="K89" s="352"/>
      <c r="L89" s="291" t="s">
        <v>200</v>
      </c>
      <c r="M89" s="363" t="s">
        <v>307</v>
      </c>
      <c r="N89" s="364">
        <v>147283636.17796114</v>
      </c>
      <c r="O89" s="364">
        <v>9802818.6315303743</v>
      </c>
      <c r="P89" s="365">
        <v>7.1303173828012142E-2</v>
      </c>
      <c r="Q89" s="366">
        <v>407053087.53295708</v>
      </c>
      <c r="R89" s="366">
        <v>34464851.107666731</v>
      </c>
      <c r="S89" s="365">
        <v>9.2501178884045257E-2</v>
      </c>
    </row>
    <row r="90" spans="1:26">
      <c r="A90" s="459"/>
      <c r="B90" s="291" t="s">
        <v>201</v>
      </c>
      <c r="C90" s="380">
        <v>43652059.703051277</v>
      </c>
      <c r="D90" s="380">
        <v>3829495.0255303979</v>
      </c>
      <c r="E90" s="381">
        <v>9.6163947664879526E-2</v>
      </c>
      <c r="F90" s="382">
        <v>116536768.52075776</v>
      </c>
      <c r="G90" s="382">
        <v>13333583.619411141</v>
      </c>
      <c r="H90" s="381">
        <v>0.12919740444209063</v>
      </c>
      <c r="I90" s="347"/>
      <c r="J90" s="353"/>
      <c r="K90" s="353"/>
      <c r="L90" s="291" t="s">
        <v>201</v>
      </c>
      <c r="M90" s="367" t="s">
        <v>308</v>
      </c>
      <c r="N90" s="368">
        <v>41652999.652568057</v>
      </c>
      <c r="O90" s="368">
        <v>3048998.7144352868</v>
      </c>
      <c r="P90" s="369">
        <v>7.8981417478505622E-2</v>
      </c>
      <c r="Q90" s="370">
        <v>109974193.21284273</v>
      </c>
      <c r="R90" s="370">
        <v>9803787.2491322756</v>
      </c>
      <c r="S90" s="369">
        <v>9.7871094309870052E-2</v>
      </c>
    </row>
    <row r="91" spans="1:26">
      <c r="A91" s="459"/>
      <c r="B91" s="291" t="s">
        <v>202</v>
      </c>
      <c r="C91" s="393">
        <v>36759370.894856542</v>
      </c>
      <c r="D91" s="393">
        <v>3888835.9972620308</v>
      </c>
      <c r="E91" s="384">
        <v>0.11830765788805642</v>
      </c>
      <c r="F91" s="385">
        <v>96622523.106597304</v>
      </c>
      <c r="G91" s="385">
        <v>12884895.001830578</v>
      </c>
      <c r="H91" s="384">
        <v>0.15387222319827221</v>
      </c>
      <c r="I91" s="346"/>
      <c r="J91" s="352"/>
      <c r="K91" s="352"/>
      <c r="L91" s="291" t="s">
        <v>202</v>
      </c>
      <c r="M91" s="363" t="s">
        <v>309</v>
      </c>
      <c r="N91" s="364">
        <v>34794064.908377878</v>
      </c>
      <c r="O91" s="364">
        <v>3115466.061198879</v>
      </c>
      <c r="P91" s="365">
        <v>9.8346081410614961E-2</v>
      </c>
      <c r="Q91" s="366">
        <v>90667228.72310999</v>
      </c>
      <c r="R91" s="366">
        <v>9811098.2946444154</v>
      </c>
      <c r="S91" s="365">
        <v>0.12134019081366275</v>
      </c>
      <c r="T91" s="292"/>
      <c r="U91" s="292"/>
      <c r="V91" s="292"/>
      <c r="W91" s="292"/>
      <c r="X91" s="292"/>
      <c r="Y91" s="292"/>
      <c r="Z91" s="292"/>
    </row>
    <row r="92" spans="1:26">
      <c r="A92" s="459"/>
      <c r="B92" s="291" t="s">
        <v>203</v>
      </c>
      <c r="C92" s="380">
        <v>87981475.995332927</v>
      </c>
      <c r="D92" s="380">
        <v>7660232.910574764</v>
      </c>
      <c r="E92" s="381">
        <v>9.5369949671861812E-2</v>
      </c>
      <c r="F92" s="382">
        <v>243403063.53717554</v>
      </c>
      <c r="G92" s="382">
        <v>25720066.563511908</v>
      </c>
      <c r="H92" s="381">
        <v>0.11815376910959954</v>
      </c>
      <c r="I92" s="347"/>
      <c r="J92" s="353"/>
      <c r="K92" s="353"/>
      <c r="L92" s="291" t="s">
        <v>203</v>
      </c>
      <c r="M92" s="367" t="s">
        <v>310</v>
      </c>
      <c r="N92" s="368">
        <v>84110718.868641272</v>
      </c>
      <c r="O92" s="368">
        <v>6031823.5877524614</v>
      </c>
      <c r="P92" s="369">
        <v>7.7252931999780186E-2</v>
      </c>
      <c r="Q92" s="370">
        <v>230368733.49019563</v>
      </c>
      <c r="R92" s="370">
        <v>16935418.962668747</v>
      </c>
      <c r="S92" s="369">
        <v>7.9347589199738333E-2</v>
      </c>
      <c r="T92" s="292"/>
      <c r="U92" s="292"/>
      <c r="V92" s="292"/>
      <c r="W92" s="292"/>
      <c r="X92" s="292"/>
      <c r="Y92" s="292"/>
      <c r="Z92" s="292"/>
    </row>
    <row r="93" spans="1:26">
      <c r="A93" s="459"/>
      <c r="B93" s="291" t="s">
        <v>204</v>
      </c>
      <c r="C93" s="393">
        <v>73540267.736642569</v>
      </c>
      <c r="D93" s="393">
        <v>6529702.8545598984</v>
      </c>
      <c r="E93" s="384">
        <v>9.7442886297856218E-2</v>
      </c>
      <c r="F93" s="385">
        <v>193930969.91987136</v>
      </c>
      <c r="G93" s="385">
        <v>22916604.397073954</v>
      </c>
      <c r="H93" s="384">
        <v>0.13400397286518606</v>
      </c>
      <c r="I93" s="346"/>
      <c r="J93" s="352"/>
      <c r="K93" s="352"/>
      <c r="L93" s="291" t="s">
        <v>204</v>
      </c>
      <c r="M93" s="363" t="s">
        <v>311</v>
      </c>
      <c r="N93" s="364">
        <v>69961825.909825817</v>
      </c>
      <c r="O93" s="364">
        <v>5265244.8653544411</v>
      </c>
      <c r="P93" s="365">
        <v>8.1383664798843042E-2</v>
      </c>
      <c r="Q93" s="366">
        <v>182845662.04187539</v>
      </c>
      <c r="R93" s="366">
        <v>16881700.504288852</v>
      </c>
      <c r="S93" s="365">
        <v>0.10171907411637426</v>
      </c>
      <c r="T93" s="292"/>
      <c r="U93" s="292"/>
      <c r="V93" s="292"/>
      <c r="W93" s="292"/>
      <c r="X93" s="292"/>
      <c r="Y93" s="292"/>
      <c r="Z93" s="292"/>
    </row>
    <row r="94" spans="1:26" s="267" customFormat="1">
      <c r="A94" s="459"/>
      <c r="B94" s="291" t="s">
        <v>205</v>
      </c>
      <c r="C94" s="380">
        <v>27349873.098396711</v>
      </c>
      <c r="D94" s="380">
        <v>2541137.927688051</v>
      </c>
      <c r="E94" s="381">
        <v>0.10242916094684014</v>
      </c>
      <c r="F94" s="382">
        <v>74231960.44383271</v>
      </c>
      <c r="G94" s="382">
        <v>8831477.8753429577</v>
      </c>
      <c r="H94" s="381">
        <v>0.13503689160235652</v>
      </c>
      <c r="I94" s="347"/>
      <c r="J94" s="353"/>
      <c r="K94" s="353"/>
      <c r="L94" s="291" t="s">
        <v>205</v>
      </c>
      <c r="M94" s="367" t="s">
        <v>312</v>
      </c>
      <c r="N94" s="368">
        <v>26039775.496959068</v>
      </c>
      <c r="O94" s="368">
        <v>2056877.181002304</v>
      </c>
      <c r="P94" s="369">
        <v>8.5764328977444015E-2</v>
      </c>
      <c r="Q94" s="370">
        <v>69985785.438209802</v>
      </c>
      <c r="R94" s="370">
        <v>6654957.3760584146</v>
      </c>
      <c r="S94" s="369">
        <v>0.10508243109544368</v>
      </c>
      <c r="T94"/>
      <c r="U94"/>
      <c r="V94"/>
      <c r="W94"/>
      <c r="X94"/>
      <c r="Y94"/>
      <c r="Z94"/>
    </row>
    <row r="95" spans="1:26">
      <c r="A95" s="459"/>
      <c r="B95" s="291" t="s">
        <v>206</v>
      </c>
      <c r="C95" s="393">
        <v>11927334.039210303</v>
      </c>
      <c r="D95" s="393">
        <v>1224556.8009087555</v>
      </c>
      <c r="E95" s="384">
        <v>0.11441486388472043</v>
      </c>
      <c r="F95" s="385">
        <v>31777117.229122158</v>
      </c>
      <c r="G95" s="385">
        <v>4117234.8343981169</v>
      </c>
      <c r="H95" s="384">
        <v>0.14885221765018983</v>
      </c>
      <c r="I95" s="346"/>
      <c r="J95" s="352"/>
      <c r="K95" s="352"/>
      <c r="L95" s="291" t="s">
        <v>206</v>
      </c>
      <c r="M95" s="363" t="s">
        <v>313</v>
      </c>
      <c r="N95" s="364">
        <v>11271097.400532871</v>
      </c>
      <c r="O95" s="364">
        <v>962553.61037620716</v>
      </c>
      <c r="P95" s="365">
        <v>9.3374353349046479E-2</v>
      </c>
      <c r="Q95" s="366">
        <v>29735282.655567266</v>
      </c>
      <c r="R95" s="366">
        <v>3024834.0396927893</v>
      </c>
      <c r="S95" s="365">
        <v>0.11324534766125488</v>
      </c>
    </row>
    <row r="96" spans="1:26">
      <c r="A96" s="459"/>
      <c r="B96" s="291" t="s">
        <v>207</v>
      </c>
      <c r="C96" s="380">
        <v>11609149.512377953</v>
      </c>
      <c r="D96" s="380">
        <v>951231.65508547053</v>
      </c>
      <c r="E96" s="381">
        <v>8.9251171553607719E-2</v>
      </c>
      <c r="F96" s="382">
        <v>30497376.715997096</v>
      </c>
      <c r="G96" s="382">
        <v>3448677.2289924882</v>
      </c>
      <c r="H96" s="381">
        <v>0.12749881859012799</v>
      </c>
      <c r="I96" s="347"/>
      <c r="J96" s="353"/>
      <c r="K96" s="353"/>
      <c r="L96" s="291" t="s">
        <v>207</v>
      </c>
      <c r="M96" s="367" t="s">
        <v>314</v>
      </c>
      <c r="N96" s="368">
        <v>11112829.701921595</v>
      </c>
      <c r="O96" s="368">
        <v>681492.13519915938</v>
      </c>
      <c r="P96" s="369">
        <v>6.53312320534256E-2</v>
      </c>
      <c r="Q96" s="370">
        <v>28949454.898600653</v>
      </c>
      <c r="R96" s="370">
        <v>2408846.8096115887</v>
      </c>
      <c r="S96" s="369">
        <v>9.0760799508996556E-2</v>
      </c>
      <c r="T96" s="292"/>
      <c r="U96" s="292"/>
      <c r="V96" s="292"/>
      <c r="W96" s="292"/>
      <c r="X96" s="292"/>
      <c r="Y96" s="292"/>
      <c r="Z96" s="292"/>
    </row>
    <row r="97" spans="1:26">
      <c r="A97" s="459"/>
      <c r="B97" s="273" t="s">
        <v>208</v>
      </c>
      <c r="C97" s="395">
        <v>11464302.496418396</v>
      </c>
      <c r="D97" s="395">
        <v>1065262.3966652304</v>
      </c>
      <c r="E97" s="395">
        <v>0.10243853148431611</v>
      </c>
      <c r="F97" s="395">
        <v>31738727.817748342</v>
      </c>
      <c r="G97" s="395">
        <v>3666039.0897133164</v>
      </c>
      <c r="H97" s="395">
        <v>0.13059094998806423</v>
      </c>
      <c r="I97" s="348"/>
      <c r="J97" s="354"/>
      <c r="K97" s="354"/>
      <c r="L97" s="273" t="s">
        <v>208</v>
      </c>
      <c r="M97" s="363" t="s">
        <v>315</v>
      </c>
      <c r="N97" s="371">
        <v>10871609.113265172</v>
      </c>
      <c r="O97" s="371">
        <v>793603.75927698053</v>
      </c>
      <c r="P97" s="371">
        <v>7.8746114077318477E-2</v>
      </c>
      <c r="Q97" s="371">
        <v>29812509.133016683</v>
      </c>
      <c r="R97" s="371">
        <v>2459969.4079209566</v>
      </c>
      <c r="S97" s="371">
        <v>8.9935685411470415E-2</v>
      </c>
    </row>
    <row r="98" spans="1:26">
      <c r="A98" s="459"/>
      <c r="B98" s="291" t="s">
        <v>145</v>
      </c>
      <c r="C98" s="380">
        <v>134864322.0580523</v>
      </c>
      <c r="D98" s="380">
        <v>12249067.855812103</v>
      </c>
      <c r="E98" s="381">
        <v>9.9898401185945673E-2</v>
      </c>
      <c r="F98" s="382">
        <v>371519763.494353</v>
      </c>
      <c r="G98" s="382">
        <v>41886047.615983963</v>
      </c>
      <c r="H98" s="381">
        <v>0.12706845689122231</v>
      </c>
      <c r="I98" s="347"/>
      <c r="J98" s="353"/>
      <c r="K98" s="353"/>
      <c r="L98" s="291" t="s">
        <v>145</v>
      </c>
      <c r="M98" s="367" t="s">
        <v>316</v>
      </c>
      <c r="N98" s="368">
        <v>128365566.88982831</v>
      </c>
      <c r="O98" s="368">
        <v>8749944.2850395441</v>
      </c>
      <c r="P98" s="369">
        <v>7.3150514075819753E-2</v>
      </c>
      <c r="Q98" s="370">
        <v>351736883.07167351</v>
      </c>
      <c r="R98" s="370">
        <v>31424223.950514436</v>
      </c>
      <c r="S98" s="369">
        <v>9.8104845549136233E-2</v>
      </c>
      <c r="T98" s="274" t="s">
        <v>209</v>
      </c>
      <c r="U98" s="275">
        <f>(O85-(SUM(O86:O94)))</f>
        <v>-66834286.816743597</v>
      </c>
      <c r="V98" s="275">
        <f>(P85-(SUM(P86:P94)))</f>
        <v>-0.65924831107438542</v>
      </c>
      <c r="W98" s="277">
        <f>(((U98+V98)-(U98))/U98)</f>
        <v>9.8639237245835335E-9</v>
      </c>
      <c r="X98" s="275">
        <f>(R85-(SUM(R86:R94)))</f>
        <v>-215164461.15161461</v>
      </c>
      <c r="Y98" s="275">
        <f>(S85-(SUM(S86:S94)))</f>
        <v>-0.79821205555033092</v>
      </c>
      <c r="Z98" s="277">
        <f>(((X98+Y98)-(X98))/X98)</f>
        <v>3.7097764524836901E-9</v>
      </c>
    </row>
    <row r="99" spans="1:26">
      <c r="A99" s="459"/>
      <c r="B99" s="291" t="s">
        <v>176</v>
      </c>
      <c r="C99" s="393">
        <v>39119524.64479474</v>
      </c>
      <c r="D99" s="393">
        <v>3909352.1117362604</v>
      </c>
      <c r="E99" s="384">
        <v>0.11102905298364557</v>
      </c>
      <c r="F99" s="385">
        <v>108368393.72731899</v>
      </c>
      <c r="G99" s="385">
        <v>13064316.080829427</v>
      </c>
      <c r="H99" s="384">
        <v>0.1370803474882655</v>
      </c>
      <c r="I99" s="346"/>
      <c r="J99" s="352"/>
      <c r="K99" s="352"/>
      <c r="L99" s="291" t="s">
        <v>176</v>
      </c>
      <c r="M99" s="363" t="s">
        <v>317</v>
      </c>
      <c r="N99" s="364">
        <v>37137907.897096291</v>
      </c>
      <c r="O99" s="364">
        <v>2840797.0519727394</v>
      </c>
      <c r="P99" s="365">
        <v>8.2829048335908415E-2</v>
      </c>
      <c r="Q99" s="366">
        <v>102347884.77386111</v>
      </c>
      <c r="R99" s="366">
        <v>9700580.1117691994</v>
      </c>
      <c r="S99" s="365">
        <v>0.10470439638961611</v>
      </c>
    </row>
    <row r="100" spans="1:26">
      <c r="A100" s="459"/>
      <c r="B100" s="291" t="s">
        <v>177</v>
      </c>
      <c r="C100" s="380">
        <v>95744797.413258478</v>
      </c>
      <c r="D100" s="380">
        <v>8339715.7440762669</v>
      </c>
      <c r="E100" s="381">
        <v>9.5414540949015553E-2</v>
      </c>
      <c r="F100" s="382">
        <v>263151369.76703408</v>
      </c>
      <c r="G100" s="382">
        <v>28821731.5351547</v>
      </c>
      <c r="H100" s="381">
        <v>0.12299652640027696</v>
      </c>
      <c r="I100" s="347"/>
      <c r="J100" s="353"/>
      <c r="K100" s="353"/>
      <c r="L100" s="291" t="s">
        <v>177</v>
      </c>
      <c r="M100" s="367" t="s">
        <v>318</v>
      </c>
      <c r="N100" s="368">
        <v>91227658.992732733</v>
      </c>
      <c r="O100" s="368">
        <v>5909147.2330670059</v>
      </c>
      <c r="P100" s="369">
        <v>6.925984890257432E-2</v>
      </c>
      <c r="Q100" s="370">
        <v>249388998.29781243</v>
      </c>
      <c r="R100" s="370">
        <v>21723643.838745117</v>
      </c>
      <c r="S100" s="369">
        <v>9.541919054992129E-2</v>
      </c>
    </row>
    <row r="101" spans="1:26">
      <c r="A101" s="459"/>
      <c r="B101" s="291" t="s">
        <v>146</v>
      </c>
      <c r="C101" s="393">
        <v>236890714.33863083</v>
      </c>
      <c r="D101" s="393">
        <v>16645225.995790929</v>
      </c>
      <c r="E101" s="384">
        <v>7.5575786460063757E-2</v>
      </c>
      <c r="F101" s="385">
        <v>737000035.24493003</v>
      </c>
      <c r="G101" s="385">
        <v>62022958.296035171</v>
      </c>
      <c r="H101" s="384">
        <v>9.1888984699151743E-2</v>
      </c>
      <c r="I101" s="346"/>
      <c r="J101" s="352"/>
      <c r="K101" s="352"/>
      <c r="L101" s="291" t="s">
        <v>146</v>
      </c>
      <c r="M101" s="363" t="s">
        <v>319</v>
      </c>
      <c r="N101" s="364">
        <v>228866786.37090957</v>
      </c>
      <c r="O101" s="364">
        <v>14025863.933531672</v>
      </c>
      <c r="P101" s="365">
        <v>6.5284880433428352E-2</v>
      </c>
      <c r="Q101" s="366">
        <v>707130125.13405061</v>
      </c>
      <c r="R101" s="366">
        <v>44789360.703179121</v>
      </c>
      <c r="S101" s="365">
        <v>6.7622835719110846E-2</v>
      </c>
    </row>
    <row r="102" spans="1:26">
      <c r="A102" s="459"/>
      <c r="B102" s="291" t="s">
        <v>178</v>
      </c>
      <c r="C102" s="380">
        <v>59179069.741849028</v>
      </c>
      <c r="D102" s="380">
        <v>4056492.0116108209</v>
      </c>
      <c r="E102" s="381">
        <v>7.3590390338106035E-2</v>
      </c>
      <c r="F102" s="382">
        <v>185416924.99052578</v>
      </c>
      <c r="G102" s="382">
        <v>15324649.284395397</v>
      </c>
      <c r="H102" s="381">
        <v>9.0096091787682936E-2</v>
      </c>
      <c r="I102" s="347"/>
      <c r="J102" s="353"/>
      <c r="K102" s="353"/>
      <c r="L102" s="291" t="s">
        <v>178</v>
      </c>
      <c r="M102" s="367" t="s">
        <v>320</v>
      </c>
      <c r="N102" s="368">
        <v>57154965.641931608</v>
      </c>
      <c r="O102" s="368">
        <v>3523697.8966996968</v>
      </c>
      <c r="P102" s="369">
        <v>6.570230473459153E-2</v>
      </c>
      <c r="Q102" s="370">
        <v>177605317.77385983</v>
      </c>
      <c r="R102" s="370">
        <v>10562170.694610566</v>
      </c>
      <c r="S102" s="369">
        <v>6.3230194589183719E-2</v>
      </c>
    </row>
    <row r="103" spans="1:26">
      <c r="A103" s="459"/>
      <c r="B103" s="291" t="s">
        <v>179</v>
      </c>
      <c r="C103" s="393">
        <v>120778542.5808582</v>
      </c>
      <c r="D103" s="393">
        <v>8343861.8269523531</v>
      </c>
      <c r="E103" s="384">
        <v>7.4210748596468951E-2</v>
      </c>
      <c r="F103" s="385">
        <v>378370258.54253006</v>
      </c>
      <c r="G103" s="385">
        <v>30571331.772613883</v>
      </c>
      <c r="H103" s="384">
        <v>8.7899442521391452E-2</v>
      </c>
      <c r="I103" s="346"/>
      <c r="J103" s="352"/>
      <c r="K103" s="352"/>
      <c r="L103" s="291" t="s">
        <v>179</v>
      </c>
      <c r="M103" s="363" t="s">
        <v>321</v>
      </c>
      <c r="N103" s="364">
        <v>116689324.56332771</v>
      </c>
      <c r="O103" s="364">
        <v>6721176.3237632811</v>
      </c>
      <c r="P103" s="365">
        <v>6.1119300737166822E-2</v>
      </c>
      <c r="Q103" s="366">
        <v>363369313.76087016</v>
      </c>
      <c r="R103" s="366">
        <v>21621144.869940579</v>
      </c>
      <c r="S103" s="365">
        <v>6.3266307878422204E-2</v>
      </c>
    </row>
    <row r="104" spans="1:26">
      <c r="A104" s="459"/>
      <c r="B104" s="291" t="s">
        <v>180</v>
      </c>
      <c r="C104" s="380">
        <v>33312179.892390303</v>
      </c>
      <c r="D104" s="380">
        <v>2501855.8856025338</v>
      </c>
      <c r="E104" s="381">
        <v>8.1201868732420801E-2</v>
      </c>
      <c r="F104" s="382">
        <v>99736454.034574911</v>
      </c>
      <c r="G104" s="382">
        <v>9724644.3677158356</v>
      </c>
      <c r="H104" s="381">
        <v>0.10803742757430969</v>
      </c>
      <c r="I104" s="347"/>
      <c r="J104" s="353"/>
      <c r="K104" s="353"/>
      <c r="L104" s="291" t="s">
        <v>180</v>
      </c>
      <c r="M104" s="367" t="s">
        <v>322</v>
      </c>
      <c r="N104" s="368">
        <v>32134354.16328973</v>
      </c>
      <c r="O104" s="368">
        <v>2216965.3860508353</v>
      </c>
      <c r="P104" s="369">
        <v>7.4102903918456253E-2</v>
      </c>
      <c r="Q104" s="370">
        <v>95233501.52222693</v>
      </c>
      <c r="R104" s="370">
        <v>7491974.4913146198</v>
      </c>
      <c r="S104" s="369">
        <v>8.5386871471647793E-2</v>
      </c>
    </row>
    <row r="105" spans="1:26">
      <c r="A105" s="459"/>
      <c r="B105" s="291" t="s">
        <v>181</v>
      </c>
      <c r="C105" s="393">
        <v>13817579.334016211</v>
      </c>
      <c r="D105" s="393">
        <v>1018829.588737661</v>
      </c>
      <c r="E105" s="384">
        <v>7.9603837016463772E-2</v>
      </c>
      <c r="F105" s="385">
        <v>43169062.400779575</v>
      </c>
      <c r="G105" s="385">
        <v>3275637.7936953083</v>
      </c>
      <c r="H105" s="384">
        <v>8.2109716725438028E-2</v>
      </c>
      <c r="I105" s="346"/>
      <c r="J105" s="352"/>
      <c r="K105" s="352"/>
      <c r="L105" s="291" t="s">
        <v>181</v>
      </c>
      <c r="M105" s="363" t="s">
        <v>323</v>
      </c>
      <c r="N105" s="364">
        <v>13397302.483128257</v>
      </c>
      <c r="O105" s="364">
        <v>970445.02682584338</v>
      </c>
      <c r="P105" s="365">
        <v>7.809255318476932E-2</v>
      </c>
      <c r="Q105" s="366">
        <v>41650709.492409602</v>
      </c>
      <c r="R105" s="366">
        <v>2668052.799763985</v>
      </c>
      <c r="S105" s="365">
        <v>6.8442046441317433E-2</v>
      </c>
    </row>
    <row r="106" spans="1:26">
      <c r="A106" s="459"/>
      <c r="B106" s="291" t="s">
        <v>182</v>
      </c>
      <c r="C106" s="380">
        <v>9803342.7895201519</v>
      </c>
      <c r="D106" s="380">
        <v>724186.68288695253</v>
      </c>
      <c r="E106" s="381">
        <v>7.9763655826763938E-2</v>
      </c>
      <c r="F106" s="382">
        <v>30307335.276519556</v>
      </c>
      <c r="G106" s="382">
        <v>3126695.0776146203</v>
      </c>
      <c r="H106" s="381">
        <v>0.11503390114190871</v>
      </c>
      <c r="I106" s="347"/>
      <c r="J106" s="353"/>
      <c r="K106" s="353"/>
      <c r="L106" s="291" t="s">
        <v>182</v>
      </c>
      <c r="M106" s="367" t="s">
        <v>324</v>
      </c>
      <c r="N106" s="368">
        <v>9490839.5192352831</v>
      </c>
      <c r="O106" s="368">
        <v>593579.30019096099</v>
      </c>
      <c r="P106" s="369">
        <v>6.6714840926021479E-2</v>
      </c>
      <c r="Q106" s="370">
        <v>29271282.584684197</v>
      </c>
      <c r="R106" s="370">
        <v>2446017.8475495577</v>
      </c>
      <c r="S106" s="369">
        <v>9.1183362830469905E-2</v>
      </c>
    </row>
    <row r="107" spans="1:26">
      <c r="A107" s="459"/>
      <c r="B107" s="291" t="s">
        <v>147</v>
      </c>
      <c r="C107" s="393">
        <v>464942928.4511078</v>
      </c>
      <c r="D107" s="393">
        <v>39077881.268643677</v>
      </c>
      <c r="E107" s="384">
        <v>9.1761184739588539E-2</v>
      </c>
      <c r="F107" s="385">
        <v>1342947707.259815</v>
      </c>
      <c r="G107" s="385">
        <v>138603518.77818727</v>
      </c>
      <c r="H107" s="384">
        <v>0.11508630182616743</v>
      </c>
      <c r="I107" s="346"/>
      <c r="J107" s="352"/>
      <c r="K107" s="352"/>
      <c r="L107" s="291" t="s">
        <v>147</v>
      </c>
      <c r="M107" s="363" t="s">
        <v>325</v>
      </c>
      <c r="N107" s="364">
        <v>445532109.40284669</v>
      </c>
      <c r="O107" s="364">
        <v>28023829.434860647</v>
      </c>
      <c r="P107" s="365">
        <v>6.7121613580955752E-2</v>
      </c>
      <c r="Q107" s="366">
        <v>1274509829.996464</v>
      </c>
      <c r="R107" s="366">
        <v>95425329.670092583</v>
      </c>
      <c r="S107" s="365">
        <v>8.0931714091465698E-2</v>
      </c>
    </row>
    <row r="108" spans="1:26">
      <c r="A108" s="459"/>
      <c r="B108" s="291" t="s">
        <v>183</v>
      </c>
      <c r="C108" s="380">
        <v>464942928.45110762</v>
      </c>
      <c r="D108" s="380">
        <v>39077881.268643498</v>
      </c>
      <c r="E108" s="381">
        <v>9.1761184739588109E-2</v>
      </c>
      <c r="F108" s="382">
        <v>1342947707.259815</v>
      </c>
      <c r="G108" s="382">
        <v>138603518.77818727</v>
      </c>
      <c r="H108" s="381">
        <v>0.11508630182616743</v>
      </c>
      <c r="I108" s="347"/>
      <c r="J108" s="353"/>
      <c r="K108" s="353"/>
      <c r="L108" s="291" t="s">
        <v>183</v>
      </c>
      <c r="M108" s="367" t="s">
        <v>326</v>
      </c>
      <c r="N108" s="368">
        <v>445532109.40284669</v>
      </c>
      <c r="O108" s="368">
        <v>28023829.434860647</v>
      </c>
      <c r="P108" s="369">
        <v>6.7121613580955752E-2</v>
      </c>
      <c r="Q108" s="370">
        <v>1274509829.9964638</v>
      </c>
      <c r="R108" s="370">
        <v>95425329.670092583</v>
      </c>
      <c r="S108" s="369">
        <v>8.0931714091465712E-2</v>
      </c>
    </row>
    <row r="109" spans="1:26">
      <c r="A109" s="459"/>
      <c r="B109" s="291" t="s">
        <v>148</v>
      </c>
      <c r="C109" s="393">
        <v>342648975.06388468</v>
      </c>
      <c r="D109" s="393">
        <v>26508848.680425107</v>
      </c>
      <c r="E109" s="384">
        <v>8.3851578677081373E-2</v>
      </c>
      <c r="F109" s="385">
        <v>940212558.06089997</v>
      </c>
      <c r="G109" s="385">
        <v>98869343.299697638</v>
      </c>
      <c r="H109" s="384">
        <v>0.11751368711966095</v>
      </c>
      <c r="I109" s="346"/>
      <c r="J109" s="352"/>
      <c r="K109" s="352"/>
      <c r="L109" s="291" t="s">
        <v>148</v>
      </c>
      <c r="M109" s="363" t="s">
        <v>327</v>
      </c>
      <c r="N109" s="364">
        <v>249707025.74623415</v>
      </c>
      <c r="O109" s="364">
        <v>17909904.961432964</v>
      </c>
      <c r="P109" s="365">
        <v>7.726543324090894E-2</v>
      </c>
      <c r="Q109" s="366">
        <v>675048673.72527134</v>
      </c>
      <c r="R109" s="366">
        <v>56628840.363388658</v>
      </c>
      <c r="S109" s="365">
        <v>9.1570220275019834E-2</v>
      </c>
    </row>
    <row r="110" spans="1:26">
      <c r="A110" s="459"/>
      <c r="B110" s="291" t="s">
        <v>488</v>
      </c>
      <c r="C110" s="380">
        <v>342648975.06388474</v>
      </c>
      <c r="D110" s="380">
        <v>26508848.680425048</v>
      </c>
      <c r="E110" s="381">
        <v>8.3851578677081151E-2</v>
      </c>
      <c r="F110" s="382">
        <v>940212558.06089938</v>
      </c>
      <c r="G110" s="382">
        <v>98869343.299697161</v>
      </c>
      <c r="H110" s="381">
        <v>0.1175136871196604</v>
      </c>
      <c r="I110" s="347"/>
      <c r="J110" s="353"/>
      <c r="K110" s="353"/>
      <c r="L110" s="291" t="s">
        <v>488</v>
      </c>
      <c r="M110" s="291" t="s">
        <v>488</v>
      </c>
      <c r="N110" s="368">
        <v>26134972.355561133</v>
      </c>
      <c r="O110" s="368">
        <v>2308730.5144241937</v>
      </c>
      <c r="P110" s="369">
        <v>9.689864351322415E-2</v>
      </c>
      <c r="Q110" s="370">
        <v>72283777.138478369</v>
      </c>
      <c r="R110" s="370">
        <v>7204033.6424470469</v>
      </c>
      <c r="S110" s="369">
        <v>0.11069548304053106</v>
      </c>
    </row>
    <row r="111" spans="1:26">
      <c r="A111" s="459"/>
      <c r="B111" s="291" t="s">
        <v>149</v>
      </c>
      <c r="C111" s="393">
        <v>23791456.621399809</v>
      </c>
      <c r="D111" s="393">
        <v>2137494.2121317573</v>
      </c>
      <c r="E111" s="384">
        <v>9.8711458518875708E-2</v>
      </c>
      <c r="F111" s="385">
        <v>70993697.178057864</v>
      </c>
      <c r="G111" s="385">
        <v>7956340.3942959458</v>
      </c>
      <c r="H111" s="384">
        <v>0.12621627555845513</v>
      </c>
      <c r="I111" s="347"/>
      <c r="J111" s="353"/>
      <c r="K111" s="353"/>
      <c r="L111" s="291" t="s">
        <v>149</v>
      </c>
      <c r="M111" s="367" t="s">
        <v>328</v>
      </c>
      <c r="N111" s="368">
        <v>22843742.888934612</v>
      </c>
      <c r="O111" s="368">
        <v>1856869.3727783002</v>
      </c>
      <c r="P111" s="369">
        <v>8.8477655871362998E-2</v>
      </c>
      <c r="Q111" s="370">
        <v>67400370.317200169</v>
      </c>
      <c r="R111" s="370">
        <v>5929617.168220751</v>
      </c>
      <c r="S111" s="369">
        <v>9.6462412846152007E-2</v>
      </c>
    </row>
    <row r="112" spans="1:26">
      <c r="A112" s="459"/>
      <c r="B112" s="291" t="s">
        <v>184</v>
      </c>
      <c r="C112" s="380">
        <v>23791456.621399801</v>
      </c>
      <c r="D112" s="380">
        <v>2137494.2121317461</v>
      </c>
      <c r="E112" s="381">
        <v>9.8711458518875181E-2</v>
      </c>
      <c r="F112" s="382">
        <v>70993697.178057894</v>
      </c>
      <c r="G112" s="382">
        <v>7956340.3942959905</v>
      </c>
      <c r="H112" s="381">
        <v>0.12621627555845588</v>
      </c>
      <c r="I112" s="346"/>
      <c r="J112" s="352"/>
      <c r="K112" s="352"/>
      <c r="L112" s="291" t="s">
        <v>184</v>
      </c>
      <c r="M112" s="363" t="s">
        <v>329</v>
      </c>
      <c r="N112" s="364">
        <v>22843742.888934609</v>
      </c>
      <c r="O112" s="364">
        <v>1856869.3727783002</v>
      </c>
      <c r="P112" s="365">
        <v>8.8477655871363012E-2</v>
      </c>
      <c r="Q112" s="366">
        <v>67400370.317200199</v>
      </c>
      <c r="R112" s="366">
        <v>5929617.1682207808</v>
      </c>
      <c r="S112" s="365">
        <v>9.6462412846152493E-2</v>
      </c>
    </row>
    <row r="113" spans="1:19">
      <c r="A113" s="459"/>
      <c r="B113" s="291" t="s">
        <v>150</v>
      </c>
      <c r="C113" s="393">
        <v>84577275.0546083</v>
      </c>
      <c r="D113" s="393">
        <v>8640515.438265726</v>
      </c>
      <c r="E113" s="384">
        <v>0.11378567484207182</v>
      </c>
      <c r="F113" s="385">
        <v>225579736.68908858</v>
      </c>
      <c r="G113" s="385">
        <v>29574671.84797287</v>
      </c>
      <c r="H113" s="384">
        <v>0.15088728381558145</v>
      </c>
      <c r="I113" s="347"/>
      <c r="J113" s="353"/>
      <c r="K113" s="353"/>
      <c r="L113" s="291" t="s">
        <v>150</v>
      </c>
      <c r="M113" s="367" t="s">
        <v>330</v>
      </c>
      <c r="N113" s="368">
        <v>80205106.166032553</v>
      </c>
      <c r="O113" s="368">
        <v>6800539.1758350283</v>
      </c>
      <c r="P113" s="369">
        <v>9.2644633088608444E-2</v>
      </c>
      <c r="Q113" s="370">
        <v>211448660.79111362</v>
      </c>
      <c r="R113" s="370">
        <v>22263227.047148168</v>
      </c>
      <c r="S113" s="369">
        <v>0.11767939320993476</v>
      </c>
    </row>
    <row r="114" spans="1:19">
      <c r="A114" s="459"/>
      <c r="B114" s="291" t="s">
        <v>185</v>
      </c>
      <c r="C114" s="380">
        <v>84577275.05460833</v>
      </c>
      <c r="D114" s="380">
        <v>8640515.4382657707</v>
      </c>
      <c r="E114" s="381">
        <v>0.11378567484207243</v>
      </c>
      <c r="F114" s="382">
        <v>225579736.68908867</v>
      </c>
      <c r="G114" s="382">
        <v>29574671.8479729</v>
      </c>
      <c r="H114" s="381">
        <v>0.15088728381558156</v>
      </c>
      <c r="I114" s="346"/>
      <c r="J114" s="352"/>
      <c r="K114" s="352"/>
      <c r="L114" s="291" t="s">
        <v>185</v>
      </c>
      <c r="M114" s="363" t="s">
        <v>331</v>
      </c>
      <c r="N114" s="364">
        <v>80205106.166032523</v>
      </c>
      <c r="O114" s="364">
        <v>6800539.1758350283</v>
      </c>
      <c r="P114" s="365">
        <v>9.2644633088608472E-2</v>
      </c>
      <c r="Q114" s="366">
        <v>211448660.7911137</v>
      </c>
      <c r="R114" s="366">
        <v>22263227.047148138</v>
      </c>
      <c r="S114" s="365">
        <v>0.11767939320993452</v>
      </c>
    </row>
    <row r="115" spans="1:19">
      <c r="A115" s="459"/>
      <c r="B115" s="291" t="s">
        <v>151</v>
      </c>
      <c r="C115" s="393">
        <v>58861372.715239227</v>
      </c>
      <c r="D115" s="393">
        <v>4406113.6403100267</v>
      </c>
      <c r="E115" s="384">
        <v>8.0912545733136887E-2</v>
      </c>
      <c r="F115" s="385">
        <v>167418467.00605977</v>
      </c>
      <c r="G115" s="385">
        <v>15890491.148280174</v>
      </c>
      <c r="H115" s="384">
        <v>0.10486836545084319</v>
      </c>
      <c r="I115" s="347"/>
      <c r="J115" s="353"/>
      <c r="K115" s="353"/>
      <c r="L115" s="291" t="s">
        <v>151</v>
      </c>
      <c r="M115" s="367" t="s">
        <v>332</v>
      </c>
      <c r="N115" s="368">
        <v>56978175.974069893</v>
      </c>
      <c r="O115" s="368">
        <v>3465623.5018432066</v>
      </c>
      <c r="P115" s="369">
        <v>6.4762814362889609E-2</v>
      </c>
      <c r="Q115" s="370">
        <v>160267811.47062966</v>
      </c>
      <c r="R115" s="370">
        <v>12337377.068338215</v>
      </c>
      <c r="S115" s="369">
        <v>8.3399856954297621E-2</v>
      </c>
    </row>
    <row r="116" spans="1:19">
      <c r="A116" s="459"/>
      <c r="B116" s="291" t="s">
        <v>186</v>
      </c>
      <c r="C116" s="380">
        <v>58861372.715239242</v>
      </c>
      <c r="D116" s="380">
        <v>4406113.6403100118</v>
      </c>
      <c r="E116" s="381">
        <v>8.0912545733136582E-2</v>
      </c>
      <c r="F116" s="382">
        <v>167418467.00605974</v>
      </c>
      <c r="G116" s="382">
        <v>15890491.148280144</v>
      </c>
      <c r="H116" s="381">
        <v>0.10486836545084299</v>
      </c>
      <c r="I116" s="346"/>
      <c r="J116" s="352"/>
      <c r="K116" s="352"/>
      <c r="L116" s="291" t="s">
        <v>186</v>
      </c>
      <c r="M116" s="363" t="s">
        <v>333</v>
      </c>
      <c r="N116" s="364">
        <v>56978175.974069871</v>
      </c>
      <c r="O116" s="364">
        <v>3465623.5018431991</v>
      </c>
      <c r="P116" s="365">
        <v>6.4762814362889498E-2</v>
      </c>
      <c r="Q116" s="366">
        <v>160267811.4706296</v>
      </c>
      <c r="R116" s="366">
        <v>12337377.068338215</v>
      </c>
      <c r="S116" s="365">
        <v>8.3399856954297663E-2</v>
      </c>
    </row>
    <row r="117" spans="1:19">
      <c r="A117" s="459"/>
      <c r="B117" s="291" t="s">
        <v>152</v>
      </c>
      <c r="C117" s="393">
        <v>133543458.56736906</v>
      </c>
      <c r="D117" s="393">
        <v>12205374.63757658</v>
      </c>
      <c r="E117" s="384">
        <v>0.10058980859330811</v>
      </c>
      <c r="F117" s="385">
        <v>369014324.95761222</v>
      </c>
      <c r="G117" s="385">
        <v>41516647.399029911</v>
      </c>
      <c r="H117" s="384">
        <v>0.12676928797946505</v>
      </c>
      <c r="I117" s="347"/>
      <c r="J117" s="353"/>
      <c r="K117" s="353"/>
      <c r="L117" s="291" t="s">
        <v>152</v>
      </c>
      <c r="M117" s="367" t="s">
        <v>334</v>
      </c>
      <c r="N117" s="368">
        <v>127087548.70424384</v>
      </c>
      <c r="O117" s="368">
        <v>8887627.7929970473</v>
      </c>
      <c r="P117" s="369">
        <v>7.5191486800321408E-2</v>
      </c>
      <c r="Q117" s="370">
        <v>348717091.56281304</v>
      </c>
      <c r="R117" s="370">
        <v>29820146.677511454</v>
      </c>
      <c r="S117" s="369">
        <v>9.3510292763190117E-2</v>
      </c>
    </row>
    <row r="118" spans="1:19">
      <c r="A118" s="459"/>
      <c r="B118" s="291" t="s">
        <v>187</v>
      </c>
      <c r="C118" s="380">
        <v>133543458.56736907</v>
      </c>
      <c r="D118" s="380">
        <v>12205374.63757664</v>
      </c>
      <c r="E118" s="381">
        <v>0.10058980859330864</v>
      </c>
      <c r="F118" s="382">
        <v>369014324.95761228</v>
      </c>
      <c r="G118" s="382">
        <v>41516647.399029911</v>
      </c>
      <c r="H118" s="381">
        <v>0.12676928797946505</v>
      </c>
      <c r="I118" s="346"/>
      <c r="J118" s="352"/>
      <c r="K118" s="352"/>
      <c r="L118" s="291" t="s">
        <v>187</v>
      </c>
      <c r="M118" s="363" t="s">
        <v>335</v>
      </c>
      <c r="N118" s="364">
        <v>127087548.70424384</v>
      </c>
      <c r="O118" s="364">
        <v>8887627.7929970175</v>
      </c>
      <c r="P118" s="365">
        <v>7.5191486800321131E-2</v>
      </c>
      <c r="Q118" s="366">
        <v>348717091.56281298</v>
      </c>
      <c r="R118" s="366">
        <v>29820146.677511334</v>
      </c>
      <c r="S118" s="365">
        <v>9.3510292763189728E-2</v>
      </c>
    </row>
    <row r="119" spans="1:19">
      <c r="A119" s="459"/>
      <c r="B119" s="291" t="s">
        <v>153</v>
      </c>
      <c r="C119" s="393">
        <v>107623763.51669428</v>
      </c>
      <c r="D119" s="393">
        <v>8214205.217361927</v>
      </c>
      <c r="E119" s="384">
        <v>8.2629933759771013E-2</v>
      </c>
      <c r="F119" s="385">
        <v>311605828.36010706</v>
      </c>
      <c r="G119" s="385">
        <v>29324871.077223182</v>
      </c>
      <c r="H119" s="384">
        <v>0.10388540325033571</v>
      </c>
      <c r="I119" s="347"/>
      <c r="J119" s="353"/>
      <c r="K119" s="353"/>
      <c r="L119" s="291" t="s">
        <v>153</v>
      </c>
      <c r="M119" s="367" t="s">
        <v>336</v>
      </c>
      <c r="N119" s="368">
        <v>104179311.75948633</v>
      </c>
      <c r="O119" s="368">
        <v>6284567.009484157</v>
      </c>
      <c r="P119" s="369">
        <v>6.4197184696005022E-2</v>
      </c>
      <c r="Q119" s="370">
        <v>298864865.93512911</v>
      </c>
      <c r="R119" s="370">
        <v>22073515.226988435</v>
      </c>
      <c r="S119" s="369">
        <v>7.9747850395309461E-2</v>
      </c>
    </row>
    <row r="120" spans="1:19">
      <c r="A120" s="459"/>
      <c r="B120" s="291" t="s">
        <v>188</v>
      </c>
      <c r="C120" s="380">
        <v>107623763.51669428</v>
      </c>
      <c r="D120" s="380">
        <v>8214205.2173619717</v>
      </c>
      <c r="E120" s="381">
        <v>8.2629933759771498E-2</v>
      </c>
      <c r="F120" s="382">
        <v>311605828.36010706</v>
      </c>
      <c r="G120" s="382">
        <v>29324871.077223063</v>
      </c>
      <c r="H120" s="381">
        <v>0.10388540325033524</v>
      </c>
      <c r="I120" s="346"/>
      <c r="J120" s="352"/>
      <c r="K120" s="352"/>
      <c r="L120" s="291" t="s">
        <v>188</v>
      </c>
      <c r="M120" s="363" t="s">
        <v>337</v>
      </c>
      <c r="N120" s="364">
        <v>104179311.7594863</v>
      </c>
      <c r="O120" s="364">
        <v>6284567.0094841719</v>
      </c>
      <c r="P120" s="365">
        <v>6.4197184696005202E-2</v>
      </c>
      <c r="Q120" s="366">
        <v>298864865.93512917</v>
      </c>
      <c r="R120" s="366">
        <v>22073515.226988435</v>
      </c>
      <c r="S120" s="365">
        <v>7.9747850395309447E-2</v>
      </c>
    </row>
    <row r="121" spans="1:19">
      <c r="A121" s="459"/>
      <c r="B121" s="291" t="s">
        <v>154</v>
      </c>
      <c r="C121" s="393">
        <v>79556734.546333462</v>
      </c>
      <c r="D121" s="393">
        <v>7876944.9927249104</v>
      </c>
      <c r="E121" s="384">
        <v>0.10989073826498649</v>
      </c>
      <c r="F121" s="385">
        <v>212765931.37289676</v>
      </c>
      <c r="G121" s="385">
        <v>25831863.097515106</v>
      </c>
      <c r="H121" s="384">
        <v>0.13818702677278139</v>
      </c>
      <c r="I121" s="347"/>
      <c r="J121" s="353"/>
      <c r="K121" s="353"/>
      <c r="L121" s="291" t="s">
        <v>154</v>
      </c>
      <c r="M121" s="367" t="s">
        <v>338</v>
      </c>
      <c r="N121" s="368">
        <v>75533519.493902147</v>
      </c>
      <c r="O121" s="368">
        <v>5750828.378881216</v>
      </c>
      <c r="P121" s="369">
        <v>8.2410527410046147E-2</v>
      </c>
      <c r="Q121" s="370">
        <v>200237272.59197479</v>
      </c>
      <c r="R121" s="370">
        <v>18116780.109782785</v>
      </c>
      <c r="S121" s="369">
        <v>9.9476889518922584E-2</v>
      </c>
    </row>
    <row r="122" spans="1:19">
      <c r="A122" s="459"/>
      <c r="B122" s="291" t="s">
        <v>189</v>
      </c>
      <c r="C122" s="380">
        <v>79556734.546333447</v>
      </c>
      <c r="D122" s="380">
        <v>7876944.9927248806</v>
      </c>
      <c r="E122" s="381">
        <v>0.10989073826498605</v>
      </c>
      <c r="F122" s="382">
        <v>212765931.37289676</v>
      </c>
      <c r="G122" s="382">
        <v>25831863.097515076</v>
      </c>
      <c r="H122" s="381">
        <v>0.13818702677278119</v>
      </c>
      <c r="I122" s="346"/>
      <c r="J122" s="352"/>
      <c r="K122" s="352"/>
      <c r="L122" s="291" t="s">
        <v>189</v>
      </c>
      <c r="M122" s="363" t="s">
        <v>339</v>
      </c>
      <c r="N122" s="364">
        <v>75533519.493902206</v>
      </c>
      <c r="O122" s="364">
        <v>5750828.3788812906</v>
      </c>
      <c r="P122" s="365">
        <v>8.241052741004723E-2</v>
      </c>
      <c r="Q122" s="366">
        <v>200237272.59197485</v>
      </c>
      <c r="R122" s="366">
        <v>18116780.109782845</v>
      </c>
      <c r="S122" s="365">
        <v>9.9476889518922904E-2</v>
      </c>
    </row>
    <row r="123" spans="1:19">
      <c r="A123" s="459"/>
      <c r="B123" s="291" t="s">
        <v>155</v>
      </c>
      <c r="C123" s="393">
        <v>73291387.586150929</v>
      </c>
      <c r="D123" s="393">
        <v>7457884.4877080023</v>
      </c>
      <c r="E123" s="384">
        <v>0.11328402920555497</v>
      </c>
      <c r="F123" s="385">
        <v>198764083.30435449</v>
      </c>
      <c r="G123" s="385">
        <v>25434601.029444009</v>
      </c>
      <c r="H123" s="384">
        <v>0.14674134310920792</v>
      </c>
      <c r="I123" s="347"/>
      <c r="J123" s="353"/>
      <c r="K123" s="353"/>
      <c r="L123" s="291" t="s">
        <v>155</v>
      </c>
      <c r="M123" s="367" t="s">
        <v>340</v>
      </c>
      <c r="N123" s="368">
        <v>69884650.922456294</v>
      </c>
      <c r="O123" s="368">
        <v>6081468.0487686768</v>
      </c>
      <c r="P123" s="369">
        <v>9.531606065497196E-2</v>
      </c>
      <c r="Q123" s="370">
        <v>187496144.79201314</v>
      </c>
      <c r="R123" s="370">
        <v>20536085.425133973</v>
      </c>
      <c r="S123" s="369">
        <v>0.12299998875783723</v>
      </c>
    </row>
    <row r="124" spans="1:19">
      <c r="A124" s="459"/>
      <c r="B124" s="291" t="s">
        <v>190</v>
      </c>
      <c r="C124" s="380">
        <v>24301681.63370778</v>
      </c>
      <c r="D124" s="380">
        <v>2471305.0731346421</v>
      </c>
      <c r="E124" s="381">
        <v>0.1132048760715358</v>
      </c>
      <c r="F124" s="382">
        <v>67647497.094981655</v>
      </c>
      <c r="G124" s="382">
        <v>8801804.0125914067</v>
      </c>
      <c r="H124" s="381">
        <v>0.14957431124598944</v>
      </c>
      <c r="I124" s="346"/>
      <c r="J124" s="352"/>
      <c r="K124" s="352"/>
      <c r="L124" s="291" t="s">
        <v>190</v>
      </c>
      <c r="M124" s="363" t="s">
        <v>341</v>
      </c>
      <c r="N124" s="364">
        <v>23316107.713460878</v>
      </c>
      <c r="O124" s="364">
        <v>2248642.4961266443</v>
      </c>
      <c r="P124" s="365">
        <v>0.10673531309673029</v>
      </c>
      <c r="Q124" s="366">
        <v>63957657.048216648</v>
      </c>
      <c r="R124" s="366">
        <v>7505959.7289666384</v>
      </c>
      <c r="S124" s="365">
        <v>0.13296251637073644</v>
      </c>
    </row>
    <row r="125" spans="1:19">
      <c r="A125" s="459"/>
      <c r="B125" s="291" t="s">
        <v>191</v>
      </c>
      <c r="C125" s="393">
        <v>48989705.95244319</v>
      </c>
      <c r="D125" s="393">
        <v>4986579.4145734459</v>
      </c>
      <c r="E125" s="384">
        <v>0.1133232978407096</v>
      </c>
      <c r="F125" s="385">
        <v>131116586.20937279</v>
      </c>
      <c r="G125" s="385">
        <v>16632797.016852573</v>
      </c>
      <c r="H125" s="384">
        <v>0.14528517211185454</v>
      </c>
      <c r="I125" s="347"/>
      <c r="J125" s="353"/>
      <c r="K125" s="353"/>
      <c r="L125" s="291" t="s">
        <v>191</v>
      </c>
      <c r="M125" s="367" t="s">
        <v>342</v>
      </c>
      <c r="N125" s="368">
        <v>46568543.208995357</v>
      </c>
      <c r="O125" s="368">
        <v>3832825.5526419953</v>
      </c>
      <c r="P125" s="369">
        <v>8.9686701495515497E-2</v>
      </c>
      <c r="Q125" s="370">
        <v>123538487.74379654</v>
      </c>
      <c r="R125" s="370">
        <v>13030125.69616738</v>
      </c>
      <c r="S125" s="369">
        <v>0.11791076670335036</v>
      </c>
    </row>
    <row r="126" spans="1:19">
      <c r="A126" s="459"/>
      <c r="B126" s="291" t="s">
        <v>156</v>
      </c>
      <c r="C126" s="380">
        <v>643505092.49949014</v>
      </c>
      <c r="D126" s="380">
        <v>47152638.690400362</v>
      </c>
      <c r="E126" s="381">
        <v>7.9068407263559834E-2</v>
      </c>
      <c r="F126" s="382">
        <v>1932677141.7542777</v>
      </c>
      <c r="G126" s="382">
        <v>190795545.22057796</v>
      </c>
      <c r="H126" s="381">
        <v>0.10953416443474473</v>
      </c>
      <c r="I126" s="346"/>
      <c r="J126" s="352"/>
      <c r="K126" s="352"/>
      <c r="L126" s="291" t="s">
        <v>156</v>
      </c>
      <c r="M126" s="363" t="s">
        <v>343</v>
      </c>
      <c r="N126" s="364">
        <v>660766811.79594648</v>
      </c>
      <c r="O126" s="364">
        <v>43114737.333566546</v>
      </c>
      <c r="P126" s="365">
        <v>6.980424597633661E-2</v>
      </c>
      <c r="Q126" s="366">
        <v>1971522481.3027337</v>
      </c>
      <c r="R126" s="366">
        <v>156425776.39516187</v>
      </c>
      <c r="S126" s="365">
        <v>8.6180408995413474E-2</v>
      </c>
    </row>
    <row r="127" spans="1:19">
      <c r="A127" s="459"/>
      <c r="B127" s="291" t="s">
        <v>192</v>
      </c>
      <c r="C127" s="393">
        <v>177586256.2703054</v>
      </c>
      <c r="D127" s="393">
        <v>13645183.419831544</v>
      </c>
      <c r="E127" s="384">
        <v>8.3232244260576127E-2</v>
      </c>
      <c r="F127" s="385">
        <v>512924188.12365311</v>
      </c>
      <c r="G127" s="385">
        <v>54578319.811212063</v>
      </c>
      <c r="H127" s="384">
        <v>0.11907671386274526</v>
      </c>
      <c r="I127" s="347"/>
      <c r="J127" s="353"/>
      <c r="K127" s="353"/>
      <c r="L127" s="291" t="s">
        <v>192</v>
      </c>
      <c r="M127" s="367" t="s">
        <v>344</v>
      </c>
      <c r="N127" s="368">
        <v>170602524.36703035</v>
      </c>
      <c r="O127" s="368">
        <v>11210458.469599456</v>
      </c>
      <c r="P127" s="369">
        <v>7.0332600349213167E-2</v>
      </c>
      <c r="Q127" s="370">
        <v>488177966.839432</v>
      </c>
      <c r="R127" s="370">
        <v>41125903.08068186</v>
      </c>
      <c r="S127" s="369">
        <v>9.1993542619848614E-2</v>
      </c>
    </row>
    <row r="128" spans="1:19">
      <c r="A128" s="459"/>
      <c r="B128" s="291" t="s">
        <v>193</v>
      </c>
      <c r="C128" s="380">
        <v>140256014.61491585</v>
      </c>
      <c r="D128" s="380">
        <v>10037553.190900326</v>
      </c>
      <c r="E128" s="381">
        <v>7.7082412748037205E-2</v>
      </c>
      <c r="F128" s="382">
        <v>423842100.40806842</v>
      </c>
      <c r="G128" s="382">
        <v>41658300.449006915</v>
      </c>
      <c r="H128" s="381">
        <v>0.1090006966634097</v>
      </c>
      <c r="I128" s="346"/>
      <c r="J128" s="352"/>
      <c r="K128" s="352"/>
      <c r="L128" s="291" t="s">
        <v>193</v>
      </c>
      <c r="M128" s="363" t="s">
        <v>345</v>
      </c>
      <c r="N128" s="364">
        <v>135259763.92734995</v>
      </c>
      <c r="O128" s="364">
        <v>8829366.9509821832</v>
      </c>
      <c r="P128" s="365">
        <v>6.9835792358008325E-2</v>
      </c>
      <c r="Q128" s="366">
        <v>403632545.23010045</v>
      </c>
      <c r="R128" s="366">
        <v>30220730.093185723</v>
      </c>
      <c r="S128" s="365">
        <v>8.0931370856878279E-2</v>
      </c>
    </row>
    <row r="129" spans="1:19">
      <c r="A129" s="459"/>
      <c r="B129" s="291" t="s">
        <v>194</v>
      </c>
      <c r="C129" s="393">
        <v>229564162.12078127</v>
      </c>
      <c r="D129" s="393">
        <v>16340855.218229234</v>
      </c>
      <c r="E129" s="384">
        <v>7.6637284430155578E-2</v>
      </c>
      <c r="F129" s="385">
        <v>714094333.07287538</v>
      </c>
      <c r="G129" s="385">
        <v>66977452.876942515</v>
      </c>
      <c r="H129" s="384">
        <v>0.10350132244527945</v>
      </c>
      <c r="I129" s="347"/>
      <c r="J129" s="353"/>
      <c r="K129" s="353"/>
      <c r="L129" s="291" t="s">
        <v>194</v>
      </c>
      <c r="M129" s="367" t="s">
        <v>346</v>
      </c>
      <c r="N129" s="368">
        <v>221458488.6943883</v>
      </c>
      <c r="O129" s="368">
        <v>14334003.671004713</v>
      </c>
      <c r="P129" s="369">
        <v>6.9204776390326114E-2</v>
      </c>
      <c r="Q129" s="370">
        <v>685922528.93263662</v>
      </c>
      <c r="R129" s="370">
        <v>54462864.504133224</v>
      </c>
      <c r="S129" s="369">
        <v>8.6249158215710151E-2</v>
      </c>
    </row>
    <row r="130" spans="1:19">
      <c r="A130" s="459"/>
      <c r="B130" s="291" t="s">
        <v>195</v>
      </c>
      <c r="C130" s="380">
        <v>14225400.908895619</v>
      </c>
      <c r="D130" s="380">
        <v>1148166.7590902653</v>
      </c>
      <c r="E130" s="381">
        <v>8.7798898906108133E-2</v>
      </c>
      <c r="F130" s="382">
        <v>41650002.171207078</v>
      </c>
      <c r="G130" s="382">
        <v>4644550.301905632</v>
      </c>
      <c r="H130" s="381">
        <v>0.12550989292900933</v>
      </c>
      <c r="I130" s="346"/>
      <c r="J130" s="352"/>
      <c r="K130" s="352"/>
      <c r="L130" s="291" t="s">
        <v>195</v>
      </c>
      <c r="M130" s="363" t="s">
        <v>347</v>
      </c>
      <c r="N130" s="364">
        <v>13637547.534276927</v>
      </c>
      <c r="O130" s="364">
        <v>961496.85445519164</v>
      </c>
      <c r="P130" s="365">
        <v>7.5851452375915659E-2</v>
      </c>
      <c r="Q130" s="366">
        <v>39600961.445105016</v>
      </c>
      <c r="R130" s="366">
        <v>3572966.4031687677</v>
      </c>
      <c r="S130" s="365">
        <v>9.9171946676740355E-2</v>
      </c>
    </row>
    <row r="131" spans="1:19">
      <c r="A131" s="459"/>
      <c r="B131" s="291" t="s">
        <v>487</v>
      </c>
      <c r="C131" s="393">
        <v>81873258.584616035</v>
      </c>
      <c r="D131" s="393">
        <v>5980880.1023488492</v>
      </c>
      <c r="E131" s="384">
        <v>7.8807387803062803E-2</v>
      </c>
      <c r="F131" s="385">
        <v>240166517.97847357</v>
      </c>
      <c r="G131" s="385">
        <v>22936921.78151077</v>
      </c>
      <c r="H131" s="384">
        <v>0.10558838290484961</v>
      </c>
      <c r="I131" s="347"/>
      <c r="J131" s="353"/>
      <c r="K131" s="353"/>
      <c r="L131" s="291" t="s">
        <v>487</v>
      </c>
      <c r="M131" s="291" t="s">
        <v>487</v>
      </c>
      <c r="N131" s="368">
        <v>119808487.27291512</v>
      </c>
      <c r="O131" s="368">
        <v>7779411.3875083923</v>
      </c>
      <c r="P131" s="369">
        <v>6.9441002936290075E-2</v>
      </c>
      <c r="Q131" s="370">
        <v>354188478.85545975</v>
      </c>
      <c r="R131" s="370">
        <v>27043312.313991964</v>
      </c>
      <c r="S131" s="369">
        <v>8.2664563257620519E-2</v>
      </c>
    </row>
    <row r="132" spans="1:19">
      <c r="A132" s="459"/>
      <c r="B132" s="291" t="s">
        <v>157</v>
      </c>
      <c r="C132" s="380">
        <v>169819643.56310523</v>
      </c>
      <c r="D132" s="380">
        <v>17603528.976185054</v>
      </c>
      <c r="E132" s="381">
        <v>0.11564826118415265</v>
      </c>
      <c r="F132" s="382">
        <v>462806569.5501669</v>
      </c>
      <c r="G132" s="382">
        <v>58497163.255081296</v>
      </c>
      <c r="H132" s="381">
        <v>0.14468415115820255</v>
      </c>
      <c r="I132" s="346"/>
      <c r="J132" s="352"/>
      <c r="K132" s="352"/>
      <c r="L132" s="291" t="s">
        <v>157</v>
      </c>
      <c r="M132" s="363" t="s">
        <v>348</v>
      </c>
      <c r="N132" s="364">
        <v>160870319.72560757</v>
      </c>
      <c r="O132" s="364">
        <v>13319211.03414458</v>
      </c>
      <c r="P132" s="365">
        <v>9.0268457839891528E-2</v>
      </c>
      <c r="Q132" s="366">
        <v>434603019.1106571</v>
      </c>
      <c r="R132" s="366">
        <v>41896350.539246738</v>
      </c>
      <c r="S132" s="365">
        <v>0.10668611941747112</v>
      </c>
    </row>
    <row r="133" spans="1:19">
      <c r="A133" s="459"/>
      <c r="B133" s="291" t="s">
        <v>196</v>
      </c>
      <c r="C133" s="393">
        <v>151841787.43065345</v>
      </c>
      <c r="D133" s="393">
        <v>15949133.943532556</v>
      </c>
      <c r="E133" s="384">
        <v>0.11736568191336495</v>
      </c>
      <c r="F133" s="385">
        <v>414647117.06045336</v>
      </c>
      <c r="G133" s="385">
        <v>52658847.499371052</v>
      </c>
      <c r="H133" s="384">
        <v>0.14547114347992798</v>
      </c>
      <c r="I133" s="347"/>
      <c r="J133" s="353"/>
      <c r="K133" s="353"/>
      <c r="L133" s="291" t="s">
        <v>196</v>
      </c>
      <c r="M133" s="367" t="s">
        <v>349</v>
      </c>
      <c r="N133" s="368">
        <v>143801458.88294232</v>
      </c>
      <c r="O133" s="368">
        <v>12170744.627601534</v>
      </c>
      <c r="P133" s="369">
        <v>9.2461282280915061E-2</v>
      </c>
      <c r="Q133" s="370">
        <v>389372329.69989938</v>
      </c>
      <c r="R133" s="370">
        <v>37960475.190382898</v>
      </c>
      <c r="S133" s="369">
        <v>0.10802275080721531</v>
      </c>
    </row>
    <row r="134" spans="1:19">
      <c r="A134" s="459"/>
      <c r="B134" s="291" t="s">
        <v>197</v>
      </c>
      <c r="C134" s="380">
        <v>17977856.132453565</v>
      </c>
      <c r="D134" s="380">
        <v>1654395.0326524824</v>
      </c>
      <c r="E134" s="381">
        <v>0.10135075046508628</v>
      </c>
      <c r="F134" s="382">
        <v>48159452.489713699</v>
      </c>
      <c r="G134" s="382">
        <v>5838315.7557103485</v>
      </c>
      <c r="H134" s="381">
        <v>0.13795271597748682</v>
      </c>
      <c r="I134" s="346"/>
      <c r="J134" s="352"/>
      <c r="K134" s="352"/>
      <c r="L134" s="291" t="s">
        <v>197</v>
      </c>
      <c r="M134" s="363" t="s">
        <v>350</v>
      </c>
      <c r="N134" s="364">
        <v>17068860.842667241</v>
      </c>
      <c r="O134" s="364">
        <v>1148466.4065431282</v>
      </c>
      <c r="P134" s="365">
        <v>7.2138062354611315E-2</v>
      </c>
      <c r="Q134" s="366">
        <v>45230689.410757869</v>
      </c>
      <c r="R134" s="366">
        <v>3935875.3488638699</v>
      </c>
      <c r="S134" s="365">
        <v>9.5311613292764871E-2</v>
      </c>
    </row>
    <row r="135" spans="1:19">
      <c r="A135" s="459"/>
      <c r="B135" s="291" t="s">
        <v>60</v>
      </c>
      <c r="C135" s="393">
        <v>4219631618.5941277</v>
      </c>
      <c r="D135" s="393">
        <v>371814552.14774132</v>
      </c>
      <c r="E135" s="384">
        <v>9.6629997145661076E-2</v>
      </c>
      <c r="F135" s="385">
        <v>11984015799.489439</v>
      </c>
      <c r="G135" s="385">
        <v>1334159620.0485935</v>
      </c>
      <c r="H135" s="384">
        <v>0.12527489550742849</v>
      </c>
      <c r="I135" s="347"/>
      <c r="J135" s="353"/>
      <c r="K135" s="353"/>
      <c r="L135" s="291" t="s">
        <v>60</v>
      </c>
      <c r="M135" s="367" t="s">
        <v>287</v>
      </c>
      <c r="N135" s="368">
        <v>4035088679.0282936</v>
      </c>
      <c r="O135" s="368">
        <v>296563647.62453032</v>
      </c>
      <c r="P135" s="369">
        <v>7.9326377417132027E-2</v>
      </c>
      <c r="Q135" s="370">
        <v>11356039515.153372</v>
      </c>
      <c r="R135" s="370">
        <v>988494619.73177719</v>
      </c>
      <c r="S135" s="369">
        <v>9.5345101439426191E-2</v>
      </c>
    </row>
    <row r="136" spans="1:19">
      <c r="A136" s="459"/>
      <c r="B136" s="291" t="s">
        <v>143</v>
      </c>
      <c r="C136" s="380">
        <v>318280056.81780976</v>
      </c>
      <c r="D136" s="380">
        <v>33323175.600747168</v>
      </c>
      <c r="E136" s="381">
        <v>0.11694111564676912</v>
      </c>
      <c r="F136" s="382">
        <v>902739088.13088226</v>
      </c>
      <c r="G136" s="382">
        <v>126409480.17823339</v>
      </c>
      <c r="H136" s="381">
        <v>0.16282965235810451</v>
      </c>
      <c r="I136" s="346"/>
      <c r="J136" s="352"/>
      <c r="K136" s="352"/>
      <c r="L136" s="291" t="s">
        <v>143</v>
      </c>
      <c r="M136" s="363" t="s">
        <v>288</v>
      </c>
      <c r="N136" s="364">
        <v>608767640.21682096</v>
      </c>
      <c r="O136" s="364">
        <v>51813015.316168666</v>
      </c>
      <c r="P136" s="365">
        <v>9.302914995168754E-2</v>
      </c>
      <c r="Q136" s="366">
        <v>1685487163.8331029</v>
      </c>
      <c r="R136" s="366">
        <v>165372463.38101077</v>
      </c>
      <c r="S136" s="365">
        <v>0.10878946393441752</v>
      </c>
    </row>
    <row r="137" spans="1:19">
      <c r="A137" s="459"/>
      <c r="B137" s="291" t="s">
        <v>162</v>
      </c>
      <c r="C137" s="393">
        <v>23855662.300283857</v>
      </c>
      <c r="D137" s="393">
        <v>2387911.6109532192</v>
      </c>
      <c r="E137" s="384">
        <v>0.11123250150934533</v>
      </c>
      <c r="F137" s="385">
        <v>65312119.187398367</v>
      </c>
      <c r="G137" s="385">
        <v>9184245.0621407107</v>
      </c>
      <c r="H137" s="384">
        <v>0.16363073081379689</v>
      </c>
      <c r="I137" s="347"/>
      <c r="J137" s="353"/>
      <c r="K137" s="353"/>
      <c r="L137" s="291" t="s">
        <v>162</v>
      </c>
      <c r="M137" s="367" t="s">
        <v>289</v>
      </c>
      <c r="N137" s="368">
        <v>45582038.905000307</v>
      </c>
      <c r="O137" s="368">
        <v>3402973.4395701364</v>
      </c>
      <c r="P137" s="369">
        <v>8.0679204292925716E-2</v>
      </c>
      <c r="Q137" s="370">
        <v>121481329.43536657</v>
      </c>
      <c r="R137" s="370">
        <v>10780454.163425937</v>
      </c>
      <c r="S137" s="369">
        <v>9.738363980360018E-2</v>
      </c>
    </row>
    <row r="138" spans="1:19">
      <c r="A138" s="459"/>
      <c r="B138" s="291" t="s">
        <v>163</v>
      </c>
      <c r="C138" s="380">
        <v>59344609.443178765</v>
      </c>
      <c r="D138" s="380">
        <v>6143954.5052791536</v>
      </c>
      <c r="E138" s="381">
        <v>0.11548644490281006</v>
      </c>
      <c r="F138" s="382">
        <v>167696396.55081984</v>
      </c>
      <c r="G138" s="382">
        <v>22696100.945988476</v>
      </c>
      <c r="H138" s="381">
        <v>0.15652451501093526</v>
      </c>
      <c r="I138" s="346"/>
      <c r="J138" s="352"/>
      <c r="K138" s="352"/>
      <c r="L138" s="291" t="s">
        <v>163</v>
      </c>
      <c r="M138" s="363" t="s">
        <v>290</v>
      </c>
      <c r="N138" s="364">
        <v>113797145.10440753</v>
      </c>
      <c r="O138" s="364">
        <v>9771756.3558241874</v>
      </c>
      <c r="P138" s="365">
        <v>9.3936263765774172E-2</v>
      </c>
      <c r="Q138" s="366">
        <v>315137898.04164052</v>
      </c>
      <c r="R138" s="366">
        <v>31042661.461268604</v>
      </c>
      <c r="S138" s="365">
        <v>0.10926850388245241</v>
      </c>
    </row>
    <row r="139" spans="1:19">
      <c r="A139" s="460"/>
      <c r="B139" s="291" t="s">
        <v>164</v>
      </c>
      <c r="C139" s="393">
        <v>24597975.210731003</v>
      </c>
      <c r="D139" s="393">
        <v>3030077.4090690091</v>
      </c>
      <c r="E139" s="384">
        <v>0.14049015981685128</v>
      </c>
      <c r="F139" s="385">
        <v>67204783.961241812</v>
      </c>
      <c r="G139" s="385">
        <v>10196491.925370075</v>
      </c>
      <c r="H139" s="384">
        <v>0.17885980374493701</v>
      </c>
      <c r="I139" s="347"/>
      <c r="J139" s="353"/>
      <c r="K139" s="353"/>
      <c r="L139" s="291" t="s">
        <v>164</v>
      </c>
      <c r="M139" s="367" t="s">
        <v>291</v>
      </c>
      <c r="N139" s="368">
        <v>46150783.665084973</v>
      </c>
      <c r="O139" s="368">
        <v>4402136.2526522204</v>
      </c>
      <c r="P139" s="369">
        <v>0.10544380538041767</v>
      </c>
      <c r="Q139" s="370">
        <v>123085014.5262319</v>
      </c>
      <c r="R139" s="370">
        <v>13848663.594657078</v>
      </c>
      <c r="S139" s="369">
        <v>0.12677706163337352</v>
      </c>
    </row>
    <row r="140" spans="1:19">
      <c r="A140" s="461" t="s">
        <v>128</v>
      </c>
      <c r="B140" s="291" t="s">
        <v>165</v>
      </c>
      <c r="C140" s="380">
        <v>10644484.318110054</v>
      </c>
      <c r="D140" s="380">
        <v>1063578.9262833316</v>
      </c>
      <c r="E140" s="381">
        <v>0.11101027332872417</v>
      </c>
      <c r="F140" s="382">
        <v>28198524.099807225</v>
      </c>
      <c r="G140" s="382">
        <v>3714129.0928800441</v>
      </c>
      <c r="H140" s="381">
        <v>0.15169372540466017</v>
      </c>
      <c r="I140" s="346"/>
      <c r="J140" s="352"/>
      <c r="K140" s="352"/>
      <c r="L140" s="291" t="s">
        <v>165</v>
      </c>
      <c r="M140" s="363" t="s">
        <v>296</v>
      </c>
      <c r="N140" s="364">
        <v>20353780.705038469</v>
      </c>
      <c r="O140" s="364">
        <v>1388187.9148026705</v>
      </c>
      <c r="P140" s="365">
        <v>7.3195071209024687E-2</v>
      </c>
      <c r="Q140" s="366">
        <v>52703735.345738411</v>
      </c>
      <c r="R140" s="366">
        <v>4207049.0383469313</v>
      </c>
      <c r="S140" s="365">
        <v>8.6749206155673497E-2</v>
      </c>
    </row>
    <row r="141" spans="1:19">
      <c r="A141" s="462"/>
      <c r="B141" s="291" t="s">
        <v>166</v>
      </c>
      <c r="C141" s="393">
        <v>67023526.148571894</v>
      </c>
      <c r="D141" s="393">
        <v>6921601.7866880894</v>
      </c>
      <c r="E141" s="384">
        <v>0.11516439548610723</v>
      </c>
      <c r="F141" s="385">
        <v>194142556.37800971</v>
      </c>
      <c r="G141" s="385">
        <v>28045433.749229729</v>
      </c>
      <c r="H141" s="384">
        <v>0.16884960621449224</v>
      </c>
      <c r="I141" s="347"/>
      <c r="J141" s="353"/>
      <c r="K141" s="353"/>
      <c r="L141" s="291" t="s">
        <v>166</v>
      </c>
      <c r="M141" s="367" t="s">
        <v>292</v>
      </c>
      <c r="N141" s="368">
        <v>128672139.72593665</v>
      </c>
      <c r="O141" s="368">
        <v>11493232.365865469</v>
      </c>
      <c r="P141" s="369">
        <v>9.8082774663094202E-2</v>
      </c>
      <c r="Q141" s="370">
        <v>362059715.87052971</v>
      </c>
      <c r="R141" s="370">
        <v>36268730.523624778</v>
      </c>
      <c r="S141" s="369">
        <v>0.11132515064836902</v>
      </c>
    </row>
    <row r="142" spans="1:19">
      <c r="A142" s="462"/>
      <c r="B142" s="291" t="s">
        <v>167</v>
      </c>
      <c r="C142" s="380">
        <v>31720161.66131679</v>
      </c>
      <c r="D142" s="380">
        <v>3380536.0784228109</v>
      </c>
      <c r="E142" s="381">
        <v>0.11928654697764705</v>
      </c>
      <c r="F142" s="382">
        <v>90560251.183861062</v>
      </c>
      <c r="G142" s="382">
        <v>13501558.542816401</v>
      </c>
      <c r="H142" s="381">
        <v>0.17521136266494236</v>
      </c>
      <c r="I142" s="346"/>
      <c r="J142" s="352"/>
      <c r="K142" s="352"/>
      <c r="L142" s="291" t="s">
        <v>167</v>
      </c>
      <c r="M142" s="363" t="s">
        <v>293</v>
      </c>
      <c r="N142" s="364">
        <v>60731080.534206219</v>
      </c>
      <c r="O142" s="364">
        <v>5767243.0704889521</v>
      </c>
      <c r="P142" s="365">
        <v>0.10492795511769033</v>
      </c>
      <c r="Q142" s="366">
        <v>168613554.83136064</v>
      </c>
      <c r="R142" s="366">
        <v>18453671.638008118</v>
      </c>
      <c r="S142" s="365">
        <v>0.12289348689920299</v>
      </c>
    </row>
    <row r="143" spans="1:19">
      <c r="A143" s="462"/>
      <c r="B143" s="291" t="s">
        <v>168</v>
      </c>
      <c r="C143" s="393">
        <v>39727039.186561562</v>
      </c>
      <c r="D143" s="393">
        <v>4471015.3235959932</v>
      </c>
      <c r="E143" s="384">
        <v>0.12681564265369522</v>
      </c>
      <c r="F143" s="385">
        <v>110313103.6810701</v>
      </c>
      <c r="G143" s="385">
        <v>15374480.240536064</v>
      </c>
      <c r="H143" s="384">
        <v>0.16194125934600323</v>
      </c>
      <c r="I143" s="347"/>
      <c r="J143" s="353"/>
      <c r="K143" s="353"/>
      <c r="L143" s="291" t="s">
        <v>168</v>
      </c>
      <c r="M143" s="367" t="s">
        <v>294</v>
      </c>
      <c r="N143" s="368">
        <v>75588199.724208489</v>
      </c>
      <c r="O143" s="368">
        <v>6546902.4654203802</v>
      </c>
      <c r="P143" s="369">
        <v>9.482589008837132E-2</v>
      </c>
      <c r="Q143" s="370">
        <v>206162116.36915639</v>
      </c>
      <c r="R143" s="370">
        <v>20050180.812034428</v>
      </c>
      <c r="S143" s="369">
        <v>0.10773183757406346</v>
      </c>
    </row>
    <row r="144" spans="1:19">
      <c r="A144" s="462"/>
      <c r="B144" s="291" t="s">
        <v>169</v>
      </c>
      <c r="C144" s="380">
        <v>61366598.54907921</v>
      </c>
      <c r="D144" s="380">
        <v>5924499.9604552463</v>
      </c>
      <c r="E144" s="381">
        <v>0.10685922992227571</v>
      </c>
      <c r="F144" s="382">
        <v>179311353.08867419</v>
      </c>
      <c r="G144" s="382">
        <v>23697040.619271964</v>
      </c>
      <c r="H144" s="381">
        <v>0.15228059837960864</v>
      </c>
      <c r="I144" s="346"/>
      <c r="J144" s="352"/>
      <c r="K144" s="352"/>
      <c r="L144" s="291" t="s">
        <v>169</v>
      </c>
      <c r="M144" s="363" t="s">
        <v>295</v>
      </c>
      <c r="N144" s="364">
        <v>117892471.85299966</v>
      </c>
      <c r="O144" s="364">
        <v>9040583.4515544027</v>
      </c>
      <c r="P144" s="365">
        <v>8.3053988169802889E-2</v>
      </c>
      <c r="Q144" s="366">
        <v>336243799.41307908</v>
      </c>
      <c r="R144" s="366">
        <v>30721052.149644911</v>
      </c>
      <c r="S144" s="365">
        <v>0.10055242179121926</v>
      </c>
    </row>
    <row r="145" spans="1:26">
      <c r="A145" s="462"/>
      <c r="B145" s="291" t="s">
        <v>170</v>
      </c>
      <c r="C145" s="393">
        <v>262728922.18007535</v>
      </c>
      <c r="D145" s="393">
        <v>28187322.442205429</v>
      </c>
      <c r="E145" s="384">
        <v>0.12018048172992914</v>
      </c>
      <c r="F145" s="385">
        <v>743145468.5965848</v>
      </c>
      <c r="G145" s="385">
        <v>101103617.29556394</v>
      </c>
      <c r="H145" s="384">
        <v>0.15747200449735413</v>
      </c>
      <c r="I145" s="347"/>
      <c r="J145" s="353"/>
      <c r="K145" s="353"/>
      <c r="L145" s="291" t="s">
        <v>170</v>
      </c>
      <c r="M145" s="367" t="s">
        <v>297</v>
      </c>
      <c r="N145" s="368">
        <v>504923036.98208839</v>
      </c>
      <c r="O145" s="368">
        <v>36600785.410700142</v>
      </c>
      <c r="P145" s="369">
        <v>7.8152992491583403E-2</v>
      </c>
      <c r="Q145" s="370">
        <v>1399288221.3878455</v>
      </c>
      <c r="R145" s="370">
        <v>119104479.75096703</v>
      </c>
      <c r="S145" s="369">
        <v>9.3037019513055777E-2</v>
      </c>
    </row>
    <row r="146" spans="1:26">
      <c r="A146" s="462"/>
      <c r="B146" s="291" t="s">
        <v>198</v>
      </c>
      <c r="C146" s="380">
        <v>17992168.722732306</v>
      </c>
      <c r="D146" s="380">
        <v>1613482.214722421</v>
      </c>
      <c r="E146" s="381">
        <v>9.8511087194529223E-2</v>
      </c>
      <c r="F146" s="382">
        <v>50188469.882571727</v>
      </c>
      <c r="G146" s="382">
        <v>5906637.8671321198</v>
      </c>
      <c r="H146" s="381">
        <v>0.13338738706819245</v>
      </c>
      <c r="I146" s="346"/>
      <c r="J146" s="352"/>
      <c r="K146" s="352"/>
      <c r="L146" s="291" t="s">
        <v>198</v>
      </c>
      <c r="M146" s="363" t="s">
        <v>298</v>
      </c>
      <c r="N146" s="364">
        <v>34889330.019230403</v>
      </c>
      <c r="O146" s="364">
        <v>1845386.4671854489</v>
      </c>
      <c r="P146" s="365">
        <v>5.5846435649513915E-2</v>
      </c>
      <c r="Q146" s="366">
        <v>95388916.105893552</v>
      </c>
      <c r="R146" s="366">
        <v>5882581.6401502788</v>
      </c>
      <c r="S146" s="365">
        <v>6.5722517576694159E-2</v>
      </c>
    </row>
    <row r="147" spans="1:26">
      <c r="A147" s="462"/>
      <c r="B147" s="291" t="s">
        <v>171</v>
      </c>
      <c r="C147" s="393">
        <v>18037941.48199426</v>
      </c>
      <c r="D147" s="393">
        <v>1772812.4122716505</v>
      </c>
      <c r="E147" s="384">
        <v>0.10899467226311316</v>
      </c>
      <c r="F147" s="385">
        <v>47312201.957860015</v>
      </c>
      <c r="G147" s="385">
        <v>6549828.3730903864</v>
      </c>
      <c r="H147" s="384">
        <v>0.16068319376616605</v>
      </c>
      <c r="I147" s="347"/>
      <c r="J147" s="353"/>
      <c r="K147" s="353"/>
      <c r="L147" s="291" t="s">
        <v>171</v>
      </c>
      <c r="M147" s="367" t="s">
        <v>299</v>
      </c>
      <c r="N147" s="368">
        <v>34864304.008631326</v>
      </c>
      <c r="O147" s="368">
        <v>2243864.6869368926</v>
      </c>
      <c r="P147" s="369">
        <v>6.8787077476439626E-2</v>
      </c>
      <c r="Q147" s="370">
        <v>89062249.496015504</v>
      </c>
      <c r="R147" s="370">
        <v>7311431.4794165939</v>
      </c>
      <c r="S147" s="369">
        <v>8.9435575775303686E-2</v>
      </c>
    </row>
    <row r="148" spans="1:26">
      <c r="A148" s="462"/>
      <c r="B148" s="291" t="s">
        <v>172</v>
      </c>
      <c r="C148" s="380">
        <v>159147345.02817214</v>
      </c>
      <c r="D148" s="380">
        <v>18612071.139263451</v>
      </c>
      <c r="E148" s="381">
        <v>0.13243700762255639</v>
      </c>
      <c r="F148" s="382">
        <v>451694768.54314268</v>
      </c>
      <c r="G148" s="382">
        <v>66454328.420250237</v>
      </c>
      <c r="H148" s="381">
        <v>0.17250091501050924</v>
      </c>
      <c r="I148" s="346"/>
      <c r="J148" s="352"/>
      <c r="K148" s="352"/>
      <c r="L148" s="291" t="s">
        <v>172</v>
      </c>
      <c r="M148" s="363" t="s">
        <v>300</v>
      </c>
      <c r="N148" s="364">
        <v>303545245.85263646</v>
      </c>
      <c r="O148" s="364">
        <v>22608587.187731504</v>
      </c>
      <c r="P148" s="365">
        <v>8.047574601041485E-2</v>
      </c>
      <c r="Q148" s="366">
        <v>841985978.73514175</v>
      </c>
      <c r="R148" s="366">
        <v>74250462.721179843</v>
      </c>
      <c r="S148" s="365">
        <v>9.6713596248202666E-2</v>
      </c>
    </row>
    <row r="149" spans="1:26">
      <c r="A149" s="462"/>
      <c r="B149" s="291" t="s">
        <v>173</v>
      </c>
      <c r="C149" s="393">
        <v>44594841.18604625</v>
      </c>
      <c r="D149" s="393">
        <v>4196100.8557017446</v>
      </c>
      <c r="E149" s="384">
        <v>0.10386712113768429</v>
      </c>
      <c r="F149" s="385">
        <v>130798537.43970835</v>
      </c>
      <c r="G149" s="385">
        <v>14621120.732760772</v>
      </c>
      <c r="H149" s="384">
        <v>0.12585165987673755</v>
      </c>
      <c r="I149" s="347"/>
      <c r="J149" s="353"/>
      <c r="K149" s="353"/>
      <c r="L149" s="291" t="s">
        <v>173</v>
      </c>
      <c r="M149" s="367" t="s">
        <v>301</v>
      </c>
      <c r="N149" s="368">
        <v>86941629.671264589</v>
      </c>
      <c r="O149" s="368">
        <v>6530054.1462374032</v>
      </c>
      <c r="P149" s="369">
        <v>8.1207887093382447E-2</v>
      </c>
      <c r="Q149" s="370">
        <v>252338572.41723984</v>
      </c>
      <c r="R149" s="370">
        <v>20684742.467172831</v>
      </c>
      <c r="S149" s="369">
        <v>8.9291605805228547E-2</v>
      </c>
    </row>
    <row r="150" spans="1:26">
      <c r="A150" s="462"/>
      <c r="B150" s="291" t="s">
        <v>174</v>
      </c>
      <c r="C150" s="394">
        <v>7464473.3065939546</v>
      </c>
      <c r="D150" s="394">
        <v>661394.68401035666</v>
      </c>
      <c r="E150" s="394">
        <v>9.7219908912235906E-2</v>
      </c>
      <c r="F150" s="394">
        <v>20795072.639339209</v>
      </c>
      <c r="G150" s="394">
        <v>2696991.8977099657</v>
      </c>
      <c r="H150" s="394">
        <v>0.14902087885520035</v>
      </c>
      <c r="I150" s="348"/>
      <c r="J150" s="354"/>
      <c r="K150" s="354"/>
      <c r="L150" s="291" t="s">
        <v>174</v>
      </c>
      <c r="M150" s="363" t="s">
        <v>302</v>
      </c>
      <c r="N150" s="371">
        <v>14613959.335543036</v>
      </c>
      <c r="O150" s="371">
        <v>1330592.9466052055</v>
      </c>
      <c r="P150" s="371">
        <v>0.10016985963086146</v>
      </c>
      <c r="Q150" s="371">
        <v>39723136.353357077</v>
      </c>
      <c r="R150" s="371">
        <v>4388779.8202302456</v>
      </c>
      <c r="S150" s="371">
        <v>0.12420715277822185</v>
      </c>
    </row>
    <row r="151" spans="1:26">
      <c r="A151" s="462"/>
      <c r="B151" s="291" t="s">
        <v>175</v>
      </c>
      <c r="C151" s="393">
        <v>3789355.4479744905</v>
      </c>
      <c r="D151" s="393">
        <v>308188.55271395482</v>
      </c>
      <c r="E151" s="384">
        <v>8.8530243446110199E-2</v>
      </c>
      <c r="F151" s="385">
        <v>10821206.77546249</v>
      </c>
      <c r="G151" s="385">
        <v>1236845.60961622</v>
      </c>
      <c r="H151" s="384">
        <v>0.12904830986792329</v>
      </c>
      <c r="I151" s="347"/>
      <c r="J151" s="353"/>
      <c r="K151" s="353"/>
      <c r="L151" s="291" t="s">
        <v>175</v>
      </c>
      <c r="M151" s="367" t="s">
        <v>303</v>
      </c>
      <c r="N151" s="368">
        <v>7419941.3562012147</v>
      </c>
      <c r="O151" s="368">
        <v>563696.37555470504</v>
      </c>
      <c r="P151" s="369">
        <v>8.22164868883596E-2</v>
      </c>
      <c r="Q151" s="370">
        <v>20798979.403634563</v>
      </c>
      <c r="R151" s="370">
        <v>1934262.7298146822</v>
      </c>
      <c r="S151" s="369">
        <v>0.1025333570208885</v>
      </c>
    </row>
    <row r="152" spans="1:26">
      <c r="A152" s="462"/>
      <c r="B152" s="345" t="s">
        <v>213</v>
      </c>
      <c r="C152" s="380">
        <v>11563165.544808375</v>
      </c>
      <c r="D152" s="380">
        <v>1068932.3611960094</v>
      </c>
      <c r="E152" s="381">
        <v>0.10185902509439546</v>
      </c>
      <c r="F152" s="382">
        <v>31395381.343981765</v>
      </c>
      <c r="G152" s="382">
        <v>3687803.984427914</v>
      </c>
      <c r="H152" s="381">
        <v>0.13309730896253627</v>
      </c>
      <c r="I152" s="346"/>
      <c r="J152" s="352"/>
      <c r="K152" s="352"/>
      <c r="L152" s="345" t="s">
        <v>213</v>
      </c>
      <c r="M152" s="363" t="s">
        <v>304</v>
      </c>
      <c r="N152" s="364">
        <v>22299472.567042518</v>
      </c>
      <c r="O152" s="364">
        <v>1452659.9495608173</v>
      </c>
      <c r="P152" s="365">
        <v>6.9682592548591674E-2</v>
      </c>
      <c r="Q152" s="366">
        <v>59609098.946817055</v>
      </c>
      <c r="R152" s="366">
        <v>4457005.1326082125</v>
      </c>
      <c r="S152" s="365">
        <v>8.0812981418666524E-2</v>
      </c>
    </row>
    <row r="153" spans="1:26">
      <c r="A153" s="462"/>
      <c r="B153" s="291" t="s">
        <v>144</v>
      </c>
      <c r="C153" s="393">
        <v>241166808.24028867</v>
      </c>
      <c r="D153" s="393">
        <v>24063104.343661219</v>
      </c>
      <c r="E153" s="384">
        <v>0.11083691301332525</v>
      </c>
      <c r="F153" s="385">
        <v>660539667.17502522</v>
      </c>
      <c r="G153" s="385">
        <v>87349446.939660311</v>
      </c>
      <c r="H153" s="384">
        <v>0.15239172591568753</v>
      </c>
      <c r="I153" s="349"/>
      <c r="J153" s="355"/>
      <c r="K153" s="355"/>
      <c r="L153" s="291" t="s">
        <v>144</v>
      </c>
      <c r="M153" s="367" t="s">
        <v>305</v>
      </c>
      <c r="N153" s="368">
        <v>461174240.65279454</v>
      </c>
      <c r="O153" s="368">
        <v>32100090.636070848</v>
      </c>
      <c r="P153" s="369">
        <v>7.4812455224393518E-2</v>
      </c>
      <c r="Q153" s="370">
        <v>1237273270.465312</v>
      </c>
      <c r="R153" s="370">
        <v>101080085.88722372</v>
      </c>
      <c r="S153" s="369">
        <v>8.8963819937679517E-2</v>
      </c>
    </row>
    <row r="154" spans="1:26">
      <c r="A154" s="462"/>
      <c r="B154" s="291" t="s">
        <v>199</v>
      </c>
      <c r="C154" s="380">
        <v>14240026.566288769</v>
      </c>
      <c r="D154" s="380">
        <v>1555633.7769548539</v>
      </c>
      <c r="E154" s="381">
        <v>0.12264156454244772</v>
      </c>
      <c r="F154" s="382">
        <v>37508875.559267297</v>
      </c>
      <c r="G154" s="382">
        <v>5437209.2081121579</v>
      </c>
      <c r="H154" s="381">
        <v>0.16953310590661977</v>
      </c>
      <c r="I154" s="346"/>
      <c r="J154" s="352"/>
      <c r="K154" s="352"/>
      <c r="L154" s="291" t="s">
        <v>199</v>
      </c>
      <c r="M154" s="363" t="s">
        <v>306</v>
      </c>
      <c r="N154" s="364">
        <v>27086888.776294395</v>
      </c>
      <c r="O154" s="364">
        <v>2152015.7307161652</v>
      </c>
      <c r="P154" s="365">
        <v>8.6305461703475084E-2</v>
      </c>
      <c r="Q154" s="366">
        <v>69621336.929343924</v>
      </c>
      <c r="R154" s="366">
        <v>6901635.9581499398</v>
      </c>
      <c r="S154" s="365">
        <v>0.1100393632507868</v>
      </c>
    </row>
    <row r="155" spans="1:26">
      <c r="A155" s="462"/>
      <c r="B155" s="291" t="s">
        <v>200</v>
      </c>
      <c r="C155" s="393">
        <v>76574225.213569283</v>
      </c>
      <c r="D155" s="393">
        <v>7420592.9171595573</v>
      </c>
      <c r="E155" s="384">
        <v>0.10730590239068057</v>
      </c>
      <c r="F155" s="385">
        <v>215093583.38663769</v>
      </c>
      <c r="G155" s="385">
        <v>27707651.93094486</v>
      </c>
      <c r="H155" s="384">
        <v>0.14786409905855874</v>
      </c>
      <c r="I155" s="347"/>
      <c r="J155" s="353"/>
      <c r="K155" s="353"/>
      <c r="L155" s="291" t="s">
        <v>200</v>
      </c>
      <c r="M155" s="367" t="s">
        <v>307</v>
      </c>
      <c r="N155" s="368">
        <v>146407442.29247645</v>
      </c>
      <c r="O155" s="368">
        <v>9295070.2532595694</v>
      </c>
      <c r="P155" s="369">
        <v>6.7791623141061214E-2</v>
      </c>
      <c r="Q155" s="370">
        <v>403108440.89603096</v>
      </c>
      <c r="R155" s="370">
        <v>31693736.050209641</v>
      </c>
      <c r="S155" s="369">
        <v>8.5332475092406726E-2</v>
      </c>
    </row>
    <row r="156" spans="1:26">
      <c r="A156" s="462"/>
      <c r="B156" s="291" t="s">
        <v>201</v>
      </c>
      <c r="C156" s="380">
        <v>21689848.011858974</v>
      </c>
      <c r="D156" s="380">
        <v>2186144.0257410631</v>
      </c>
      <c r="E156" s="381">
        <v>0.11208865902072181</v>
      </c>
      <c r="F156" s="382">
        <v>58351571.967477299</v>
      </c>
      <c r="G156" s="382">
        <v>7770508.0880450085</v>
      </c>
      <c r="H156" s="381">
        <v>0.15362484479502456</v>
      </c>
      <c r="I156" s="346"/>
      <c r="J156" s="352"/>
      <c r="K156" s="352"/>
      <c r="L156" s="291" t="s">
        <v>201</v>
      </c>
      <c r="M156" s="363" t="s">
        <v>308</v>
      </c>
      <c r="N156" s="364">
        <v>41286064.445596576</v>
      </c>
      <c r="O156" s="364">
        <v>2830684.6497019455</v>
      </c>
      <c r="P156" s="365">
        <v>7.360958765005203E-2</v>
      </c>
      <c r="Q156" s="366">
        <v>108754786.65284613</v>
      </c>
      <c r="R156" s="366">
        <v>9065930.1277134269</v>
      </c>
      <c r="S156" s="365">
        <v>9.09422621918409E-2</v>
      </c>
    </row>
    <row r="157" spans="1:26">
      <c r="A157" s="462"/>
      <c r="B157" s="291" t="s">
        <v>202</v>
      </c>
      <c r="C157" s="393">
        <v>18195867.832176868</v>
      </c>
      <c r="D157" s="393">
        <v>2071320.0893853288</v>
      </c>
      <c r="E157" s="384">
        <v>0.12845756187557633</v>
      </c>
      <c r="F157" s="385">
        <v>48325250.543274574</v>
      </c>
      <c r="G157" s="385">
        <v>7035591.1059607267</v>
      </c>
      <c r="H157" s="384">
        <v>0.17039595874221714</v>
      </c>
      <c r="I157" s="347"/>
      <c r="J157" s="353"/>
      <c r="K157" s="353"/>
      <c r="L157" s="291" t="s">
        <v>202</v>
      </c>
      <c r="M157" s="367" t="s">
        <v>309</v>
      </c>
      <c r="N157" s="368">
        <v>34479078.789701313</v>
      </c>
      <c r="O157" s="368">
        <v>2889096.4660639614</v>
      </c>
      <c r="P157" s="369">
        <v>9.1456096317666546E-2</v>
      </c>
      <c r="Q157" s="370">
        <v>89587032.745922714</v>
      </c>
      <c r="R157" s="370">
        <v>8965521.4333998412</v>
      </c>
      <c r="S157" s="369">
        <v>0.11120507774464448</v>
      </c>
    </row>
    <row r="158" spans="1:26" s="267" customFormat="1">
      <c r="A158" s="462"/>
      <c r="B158" s="291" t="s">
        <v>203</v>
      </c>
      <c r="C158" s="380">
        <v>43320834.055478841</v>
      </c>
      <c r="D158" s="380">
        <v>4064952.6770908609</v>
      </c>
      <c r="E158" s="381">
        <v>0.10355015692830143</v>
      </c>
      <c r="F158" s="382">
        <v>120900371.08675875</v>
      </c>
      <c r="G158" s="382">
        <v>14994930.297088265</v>
      </c>
      <c r="H158" s="381">
        <v>0.14158791262545598</v>
      </c>
      <c r="I158" s="346"/>
      <c r="J158" s="352"/>
      <c r="K158" s="352"/>
      <c r="L158" s="291" t="s">
        <v>203</v>
      </c>
      <c r="M158" s="363" t="s">
        <v>310</v>
      </c>
      <c r="N158" s="364">
        <v>83581484.179227382</v>
      </c>
      <c r="O158" s="364">
        <v>5720186.4469102621</v>
      </c>
      <c r="P158" s="365">
        <v>7.3466364079570703E-2</v>
      </c>
      <c r="Q158" s="366">
        <v>228425081.26026875</v>
      </c>
      <c r="R158" s="366">
        <v>15527555.454648465</v>
      </c>
      <c r="S158" s="365">
        <v>7.2934410091855348E-2</v>
      </c>
      <c r="T158" s="292"/>
      <c r="U158" s="292"/>
      <c r="V158" s="292"/>
      <c r="W158" s="292"/>
      <c r="X158" s="292"/>
      <c r="Y158" s="292"/>
      <c r="Z158" s="292"/>
    </row>
    <row r="159" spans="1:26">
      <c r="A159" s="462"/>
      <c r="B159" s="291" t="s">
        <v>204</v>
      </c>
      <c r="C159" s="393">
        <v>36337496.328849234</v>
      </c>
      <c r="D159" s="393">
        <v>3608384.3473759741</v>
      </c>
      <c r="E159" s="384">
        <v>0.11024999240488245</v>
      </c>
      <c r="F159" s="385">
        <v>96443452.20869875</v>
      </c>
      <c r="G159" s="385">
        <v>12934986.829428136</v>
      </c>
      <c r="H159" s="384">
        <v>0.15489431844641466</v>
      </c>
      <c r="I159" s="347"/>
      <c r="J159" s="353"/>
      <c r="K159" s="353"/>
      <c r="L159" s="291" t="s">
        <v>204</v>
      </c>
      <c r="M159" s="367" t="s">
        <v>311</v>
      </c>
      <c r="N159" s="368">
        <v>69492023.169895917</v>
      </c>
      <c r="O159" s="368">
        <v>5066861.2348032668</v>
      </c>
      <c r="P159" s="369">
        <v>7.8647240963213266E-2</v>
      </c>
      <c r="Q159" s="370">
        <v>180998162.56955174</v>
      </c>
      <c r="R159" s="370">
        <v>15661095.336146504</v>
      </c>
      <c r="S159" s="369">
        <v>9.4722227738791576E-2</v>
      </c>
      <c r="T159" s="292"/>
      <c r="U159" s="292"/>
      <c r="V159" s="292"/>
      <c r="W159" s="292"/>
      <c r="X159" s="292"/>
      <c r="Y159" s="292"/>
      <c r="Z159" s="292"/>
    </row>
    <row r="160" spans="1:26">
      <c r="A160" s="462"/>
      <c r="B160" s="291" t="s">
        <v>205</v>
      </c>
      <c r="C160" s="380">
        <v>13561931.915188609</v>
      </c>
      <c r="D160" s="380">
        <v>1410409.0086981654</v>
      </c>
      <c r="E160" s="381">
        <v>0.11606849771437533</v>
      </c>
      <c r="F160" s="382">
        <v>37156395.06362991</v>
      </c>
      <c r="G160" s="382">
        <v>5065904.684524361</v>
      </c>
      <c r="H160" s="381">
        <v>0.15786311223909574</v>
      </c>
      <c r="I160" s="346"/>
      <c r="J160" s="352"/>
      <c r="K160" s="352"/>
      <c r="L160" s="291" t="s">
        <v>205</v>
      </c>
      <c r="M160" s="363" t="s">
        <v>312</v>
      </c>
      <c r="N160" s="364">
        <v>25808632.472647626</v>
      </c>
      <c r="O160" s="364">
        <v>1884386.2703872249</v>
      </c>
      <c r="P160" s="365">
        <v>7.8764708173300155E-2</v>
      </c>
      <c r="Q160" s="366">
        <v>69167249.651090473</v>
      </c>
      <c r="R160" s="366">
        <v>6045926.3077042028</v>
      </c>
      <c r="S160" s="365">
        <v>9.5782629188772908E-2</v>
      </c>
      <c r="T160" s="292"/>
      <c r="U160" s="292"/>
      <c r="V160" s="292"/>
      <c r="W160" s="292"/>
      <c r="X160" s="292"/>
      <c r="Y160" s="292"/>
      <c r="Z160" s="292"/>
    </row>
    <row r="161" spans="1:26">
      <c r="A161" s="462"/>
      <c r="B161" s="291" t="s">
        <v>206</v>
      </c>
      <c r="C161" s="393">
        <v>5925934.8641064661</v>
      </c>
      <c r="D161" s="393">
        <v>683596.84246774949</v>
      </c>
      <c r="E161" s="384">
        <v>0.13039923019959368</v>
      </c>
      <c r="F161" s="385">
        <v>15922599.206935229</v>
      </c>
      <c r="G161" s="385">
        <v>2366229.7417649869</v>
      </c>
      <c r="H161" s="384">
        <v>0.1745474515019993</v>
      </c>
      <c r="I161" s="347"/>
      <c r="J161" s="353"/>
      <c r="K161" s="353"/>
      <c r="L161" s="291" t="s">
        <v>206</v>
      </c>
      <c r="M161" s="367" t="s">
        <v>313</v>
      </c>
      <c r="N161" s="368">
        <v>11179779.069250192</v>
      </c>
      <c r="O161" s="368">
        <v>912589.12805378065</v>
      </c>
      <c r="P161" s="369">
        <v>8.8884021166500279E-2</v>
      </c>
      <c r="Q161" s="370">
        <v>29411031.099031683</v>
      </c>
      <c r="R161" s="370">
        <v>2826283.9483214021</v>
      </c>
      <c r="S161" s="369">
        <v>0.10631223732537515</v>
      </c>
      <c r="T161" s="292"/>
      <c r="U161" s="292"/>
      <c r="V161" s="292"/>
      <c r="W161" s="292"/>
      <c r="X161" s="292"/>
      <c r="Y161" s="292"/>
      <c r="Z161" s="292"/>
    </row>
    <row r="162" spans="1:26">
      <c r="A162" s="462"/>
      <c r="B162" s="291" t="s">
        <v>207</v>
      </c>
      <c r="C162" s="380">
        <v>5610866.8085847804</v>
      </c>
      <c r="D162" s="380">
        <v>472940.70304538868</v>
      </c>
      <c r="E162" s="381">
        <v>9.2048949971369476E-2</v>
      </c>
      <c r="F162" s="382">
        <v>14926072.453511715</v>
      </c>
      <c r="G162" s="382">
        <v>1829507.9207530599</v>
      </c>
      <c r="H162" s="381">
        <v>0.13969372778463246</v>
      </c>
      <c r="I162" s="346"/>
      <c r="J162" s="352"/>
      <c r="K162" s="352"/>
      <c r="L162" s="291" t="s">
        <v>207</v>
      </c>
      <c r="M162" s="363" t="s">
        <v>314</v>
      </c>
      <c r="N162" s="364">
        <v>11046578.215972064</v>
      </c>
      <c r="O162" s="364">
        <v>606115.16062523238</v>
      </c>
      <c r="P162" s="365">
        <v>5.8054432778709475E-2</v>
      </c>
      <c r="Q162" s="366">
        <v>28667590.107735731</v>
      </c>
      <c r="R162" s="366">
        <v>2129366.875803709</v>
      </c>
      <c r="S162" s="365">
        <v>8.0237733219515467E-2</v>
      </c>
    </row>
    <row r="163" spans="1:26">
      <c r="A163" s="462"/>
      <c r="B163" s="273" t="s">
        <v>208</v>
      </c>
      <c r="C163" s="395">
        <v>5709776.6441940488</v>
      </c>
      <c r="D163" s="395">
        <v>589129.95574462041</v>
      </c>
      <c r="E163" s="395">
        <v>0.11504991294820489</v>
      </c>
      <c r="F163" s="395">
        <v>15911495.698833929</v>
      </c>
      <c r="G163" s="395">
        <v>2206927.1330386419</v>
      </c>
      <c r="H163" s="395">
        <v>0.16103587080784343</v>
      </c>
      <c r="I163" s="349"/>
      <c r="J163" s="355"/>
      <c r="K163" s="355"/>
      <c r="L163" s="273" t="s">
        <v>208</v>
      </c>
      <c r="M163" s="367" t="s">
        <v>315</v>
      </c>
      <c r="N163" s="372">
        <v>10806269.241751468</v>
      </c>
      <c r="O163" s="372">
        <v>743085.29554940015</v>
      </c>
      <c r="P163" s="372">
        <v>7.3841966868731138E-2</v>
      </c>
      <c r="Q163" s="372">
        <v>29532558.553489763</v>
      </c>
      <c r="R163" s="372">
        <v>2263034.3951260448</v>
      </c>
      <c r="S163" s="372">
        <v>8.2987674518404067E-2</v>
      </c>
    </row>
    <row r="164" spans="1:26">
      <c r="A164" s="462"/>
      <c r="B164" s="291" t="s">
        <v>145</v>
      </c>
      <c r="C164" s="380">
        <v>66447055.736015074</v>
      </c>
      <c r="D164" s="380">
        <v>6908346.0797507465</v>
      </c>
      <c r="E164" s="381">
        <v>0.11603116895940134</v>
      </c>
      <c r="F164" s="382">
        <v>184715364.42059547</v>
      </c>
      <c r="G164" s="382">
        <v>23667677.475874603</v>
      </c>
      <c r="H164" s="381">
        <v>0.14696067931729104</v>
      </c>
      <c r="I164" s="346"/>
      <c r="J164" s="352"/>
      <c r="K164" s="352"/>
      <c r="L164" s="291" t="s">
        <v>145</v>
      </c>
      <c r="M164" s="363" t="s">
        <v>316</v>
      </c>
      <c r="N164" s="364">
        <v>127369056.57296175</v>
      </c>
      <c r="O164" s="364">
        <v>8101264.7203154415</v>
      </c>
      <c r="P164" s="365">
        <v>6.7924999653925358E-2</v>
      </c>
      <c r="Q164" s="366">
        <v>347825861.56812942</v>
      </c>
      <c r="R164" s="366">
        <v>28431622.156067073</v>
      </c>
      <c r="S164" s="365">
        <v>8.9017329205447512E-2</v>
      </c>
    </row>
    <row r="165" spans="1:26">
      <c r="A165" s="462"/>
      <c r="B165" s="291" t="s">
        <v>176</v>
      </c>
      <c r="C165" s="393">
        <v>19143501.205467891</v>
      </c>
      <c r="D165" s="393">
        <v>2082318.2025354616</v>
      </c>
      <c r="E165" s="384">
        <v>0.12205004788809536</v>
      </c>
      <c r="F165" s="385">
        <v>53531969.463303126</v>
      </c>
      <c r="G165" s="385">
        <v>7231946.1893337145</v>
      </c>
      <c r="H165" s="384">
        <v>0.15619746336930301</v>
      </c>
      <c r="I165" s="347"/>
      <c r="J165" s="353"/>
      <c r="K165" s="353"/>
      <c r="L165" s="291" t="s">
        <v>176</v>
      </c>
      <c r="M165" s="367" t="s">
        <v>317</v>
      </c>
      <c r="N165" s="368">
        <v>36829989.398757882</v>
      </c>
      <c r="O165" s="368">
        <v>2615876.1815785989</v>
      </c>
      <c r="P165" s="369">
        <v>7.6456056744008752E-2</v>
      </c>
      <c r="Q165" s="370">
        <v>101136120.28922804</v>
      </c>
      <c r="R165" s="370">
        <v>8740791.5278712511</v>
      </c>
      <c r="S165" s="369">
        <v>9.4602093472142934E-2</v>
      </c>
    </row>
    <row r="166" spans="1:26">
      <c r="A166" s="462"/>
      <c r="B166" s="291" t="s">
        <v>177</v>
      </c>
      <c r="C166" s="380">
        <v>47303554.530546866</v>
      </c>
      <c r="D166" s="380">
        <v>4826027.8772152439</v>
      </c>
      <c r="E166" s="381">
        <v>0.11361367427537652</v>
      </c>
      <c r="F166" s="382">
        <v>131183394.95729226</v>
      </c>
      <c r="G166" s="382">
        <v>16435731.286540806</v>
      </c>
      <c r="H166" s="381">
        <v>0.1432336900008726</v>
      </c>
      <c r="I166" s="346"/>
      <c r="J166" s="352"/>
      <c r="K166" s="352"/>
      <c r="L166" s="291" t="s">
        <v>177</v>
      </c>
      <c r="M166" s="363" t="s">
        <v>318</v>
      </c>
      <c r="N166" s="364">
        <v>90539067.174204528</v>
      </c>
      <c r="O166" s="364">
        <v>5485388.5387369543</v>
      </c>
      <c r="P166" s="365">
        <v>6.4493254456951088E-2</v>
      </c>
      <c r="Q166" s="366">
        <v>246689741.27890146</v>
      </c>
      <c r="R166" s="366">
        <v>19690830.628195971</v>
      </c>
      <c r="S166" s="365">
        <v>8.6744163536957367E-2</v>
      </c>
      <c r="T166" s="274" t="s">
        <v>209</v>
      </c>
      <c r="U166" s="275">
        <f>(O150-(SUM(O151:O159)))</f>
        <v>-60739768.796036333</v>
      </c>
      <c r="V166" s="275">
        <f>(P150-(SUM(P151:P159)))</f>
        <v>-0.59781804888552226</v>
      </c>
      <c r="W166" s="277">
        <f>(((U166+V166)-(U166))/U166)</f>
        <v>9.8422838719671643E-9</v>
      </c>
      <c r="X166" s="275">
        <f>(R150-(SUM(R151:R159)))</f>
        <v>-190898048.28968424</v>
      </c>
      <c r="Y166" s="275">
        <f>(S150-(SUM(S151:S159)))</f>
        <v>-0.71327882170933854</v>
      </c>
      <c r="Z166" s="277">
        <f>(((X166+Y166)-(X166))/X166)</f>
        <v>3.7364385672976332E-9</v>
      </c>
    </row>
    <row r="167" spans="1:26">
      <c r="A167" s="462"/>
      <c r="B167" s="291" t="s">
        <v>146</v>
      </c>
      <c r="C167" s="393">
        <v>115438227.47621629</v>
      </c>
      <c r="D167" s="393">
        <v>8596882.6008150429</v>
      </c>
      <c r="E167" s="384">
        <v>8.0464005866275431E-2</v>
      </c>
      <c r="F167" s="385">
        <v>361313979.67074656</v>
      </c>
      <c r="G167" s="385">
        <v>36021572.716125965</v>
      </c>
      <c r="H167" s="384">
        <v>0.11073597768038618</v>
      </c>
      <c r="I167" s="347"/>
      <c r="J167" s="353"/>
      <c r="K167" s="353"/>
      <c r="L167" s="291" t="s">
        <v>146</v>
      </c>
      <c r="M167" s="367" t="s">
        <v>319</v>
      </c>
      <c r="N167" s="368">
        <v>227666538.25104895</v>
      </c>
      <c r="O167" s="368">
        <v>13426014.751981705</v>
      </c>
      <c r="P167" s="369">
        <v>6.2667951574717648E-2</v>
      </c>
      <c r="Q167" s="370">
        <v>702642557.07621515</v>
      </c>
      <c r="R167" s="370">
        <v>41795877.818765759</v>
      </c>
      <c r="S167" s="369">
        <v>6.3245952700752131E-2</v>
      </c>
    </row>
    <row r="168" spans="1:26">
      <c r="A168" s="462"/>
      <c r="B168" s="291" t="s">
        <v>178</v>
      </c>
      <c r="C168" s="380">
        <v>28958110.402142834</v>
      </c>
      <c r="D168" s="380">
        <v>2132836.0497081392</v>
      </c>
      <c r="E168" s="381">
        <v>7.9508452427609941E-2</v>
      </c>
      <c r="F168" s="382">
        <v>91337463.514919475</v>
      </c>
      <c r="G168" s="382">
        <v>9412601.7857686132</v>
      </c>
      <c r="H168" s="381">
        <v>0.11489310554941566</v>
      </c>
      <c r="I168" s="346"/>
      <c r="J168" s="352"/>
      <c r="K168" s="352"/>
      <c r="L168" s="291" t="s">
        <v>178</v>
      </c>
      <c r="M168" s="363" t="s">
        <v>320</v>
      </c>
      <c r="N168" s="364">
        <v>56861270.054497428</v>
      </c>
      <c r="O168" s="364">
        <v>3355988.2746920884</v>
      </c>
      <c r="P168" s="365">
        <v>6.2722560522216503E-2</v>
      </c>
      <c r="Q168" s="366">
        <v>176427607.72091675</v>
      </c>
      <c r="R168" s="366">
        <v>9705535.7004008591</v>
      </c>
      <c r="S168" s="365">
        <v>5.8213862044652072E-2</v>
      </c>
    </row>
    <row r="169" spans="1:26">
      <c r="A169" s="462"/>
      <c r="B169" s="291" t="s">
        <v>179</v>
      </c>
      <c r="C169" s="393">
        <v>58806061.908437312</v>
      </c>
      <c r="D169" s="393">
        <v>4361185.4727661386</v>
      </c>
      <c r="E169" s="384">
        <v>8.0102771064584119E-2</v>
      </c>
      <c r="F169" s="385">
        <v>185212555.24300766</v>
      </c>
      <c r="G169" s="385">
        <v>17768530.342891425</v>
      </c>
      <c r="H169" s="384">
        <v>0.10611624005986905</v>
      </c>
      <c r="I169" s="347"/>
      <c r="J169" s="353"/>
      <c r="K169" s="353"/>
      <c r="L169" s="291" t="s">
        <v>179</v>
      </c>
      <c r="M169" s="367" t="s">
        <v>321</v>
      </c>
      <c r="N169" s="368">
        <v>116124425.84838574</v>
      </c>
      <c r="O169" s="368">
        <v>6462026.5457978696</v>
      </c>
      <c r="P169" s="369">
        <v>5.8926547174728609E-2</v>
      </c>
      <c r="Q169" s="370">
        <v>361301175.58332473</v>
      </c>
      <c r="R169" s="370">
        <v>20282705.490692198</v>
      </c>
      <c r="S169" s="369">
        <v>5.9476853219072583E-2</v>
      </c>
    </row>
    <row r="170" spans="1:26">
      <c r="A170" s="462"/>
      <c r="B170" s="291" t="s">
        <v>180</v>
      </c>
      <c r="C170" s="380">
        <v>16184020.793037761</v>
      </c>
      <c r="D170" s="380">
        <v>1253802.6732294708</v>
      </c>
      <c r="E170" s="381">
        <v>8.3977518825797987E-2</v>
      </c>
      <c r="F170" s="382">
        <v>48865965.616769813</v>
      </c>
      <c r="G170" s="382">
        <v>5339861.1516705006</v>
      </c>
      <c r="H170" s="381">
        <v>0.1226818070969843</v>
      </c>
      <c r="I170" s="346"/>
      <c r="J170" s="352"/>
      <c r="K170" s="352"/>
      <c r="L170" s="291" t="s">
        <v>180</v>
      </c>
      <c r="M170" s="363" t="s">
        <v>322</v>
      </c>
      <c r="N170" s="364">
        <v>31932913.041612606</v>
      </c>
      <c r="O170" s="364">
        <v>2133914.2327510417</v>
      </c>
      <c r="P170" s="365">
        <v>7.1610266050833316E-2</v>
      </c>
      <c r="Q170" s="366">
        <v>94479286.182636827</v>
      </c>
      <c r="R170" s="366">
        <v>7040432.4867139161</v>
      </c>
      <c r="S170" s="365">
        <v>8.0518352987536901E-2</v>
      </c>
    </row>
    <row r="171" spans="1:26">
      <c r="A171" s="462"/>
      <c r="B171" s="291" t="s">
        <v>181</v>
      </c>
      <c r="C171" s="393">
        <v>6729650.7376418691</v>
      </c>
      <c r="D171" s="393">
        <v>468640.55431570299</v>
      </c>
      <c r="E171" s="384">
        <v>7.4850629625830986E-2</v>
      </c>
      <c r="F171" s="385">
        <v>21077474.075953528</v>
      </c>
      <c r="G171" s="385">
        <v>1781067.3884405047</v>
      </c>
      <c r="H171" s="384">
        <v>9.2300469060545787E-2</v>
      </c>
      <c r="I171" s="347"/>
      <c r="J171" s="353"/>
      <c r="K171" s="353"/>
      <c r="L171" s="291" t="s">
        <v>181</v>
      </c>
      <c r="M171" s="367" t="s">
        <v>323</v>
      </c>
      <c r="N171" s="368">
        <v>13325026.426621841</v>
      </c>
      <c r="O171" s="368">
        <v>930019.2990541961</v>
      </c>
      <c r="P171" s="369">
        <v>7.5031767991947898E-2</v>
      </c>
      <c r="Q171" s="370">
        <v>41433400.04574237</v>
      </c>
      <c r="R171" s="370">
        <v>2521830.0465088338</v>
      </c>
      <c r="S171" s="369">
        <v>6.4809259728109345E-2</v>
      </c>
    </row>
    <row r="172" spans="1:26">
      <c r="A172" s="462"/>
      <c r="B172" s="291" t="s">
        <v>182</v>
      </c>
      <c r="C172" s="380">
        <v>4760383.6349566942</v>
      </c>
      <c r="D172" s="380">
        <v>380417.85079591349</v>
      </c>
      <c r="E172" s="381">
        <v>8.6854069082369117E-2</v>
      </c>
      <c r="F172" s="382">
        <v>14820521.220096203</v>
      </c>
      <c r="G172" s="382">
        <v>1719512.047355121</v>
      </c>
      <c r="H172" s="381">
        <v>0.13125035061671916</v>
      </c>
      <c r="I172" s="346"/>
      <c r="J172" s="352"/>
      <c r="K172" s="352"/>
      <c r="L172" s="291" t="s">
        <v>182</v>
      </c>
      <c r="M172" s="363" t="s">
        <v>324</v>
      </c>
      <c r="N172" s="364">
        <v>9422902.8799343593</v>
      </c>
      <c r="O172" s="364">
        <v>544066.3996854201</v>
      </c>
      <c r="P172" s="365">
        <v>6.1276767614281587E-2</v>
      </c>
      <c r="Q172" s="366">
        <v>29001087.543594349</v>
      </c>
      <c r="R172" s="366">
        <v>2245374.0944498293</v>
      </c>
      <c r="S172" s="365">
        <v>8.3921293996427601E-2</v>
      </c>
    </row>
    <row r="173" spans="1:26">
      <c r="A173" s="462"/>
      <c r="B173" s="291" t="s">
        <v>147</v>
      </c>
      <c r="C173" s="393">
        <v>225782503.98420259</v>
      </c>
      <c r="D173" s="393">
        <v>20833441.520077974</v>
      </c>
      <c r="E173" s="384">
        <v>0.10165180201165727</v>
      </c>
      <c r="F173" s="385">
        <v>659255484.3578521</v>
      </c>
      <c r="G173" s="385">
        <v>80767918.795758009</v>
      </c>
      <c r="H173" s="384">
        <v>0.1396191095607715</v>
      </c>
      <c r="I173" s="347"/>
      <c r="J173" s="353"/>
      <c r="K173" s="353"/>
      <c r="L173" s="291" t="s">
        <v>147</v>
      </c>
      <c r="M173" s="367" t="s">
        <v>325</v>
      </c>
      <c r="N173" s="368">
        <v>442701737.90241247</v>
      </c>
      <c r="O173" s="368">
        <v>25130382.658379316</v>
      </c>
      <c r="P173" s="369">
        <v>6.0182247519571484E-2</v>
      </c>
      <c r="Q173" s="370">
        <v>1262151452.9270954</v>
      </c>
      <c r="R173" s="370">
        <v>83409423.518544197</v>
      </c>
      <c r="S173" s="369">
        <v>7.0761389207777664E-2</v>
      </c>
    </row>
    <row r="174" spans="1:26">
      <c r="A174" s="462"/>
      <c r="B174" s="291" t="s">
        <v>183</v>
      </c>
      <c r="C174" s="380">
        <v>225782503.98420265</v>
      </c>
      <c r="D174" s="380">
        <v>20833441.520078093</v>
      </c>
      <c r="E174" s="381">
        <v>0.10165180201165788</v>
      </c>
      <c r="F174" s="382">
        <v>659255484.35785222</v>
      </c>
      <c r="G174" s="382">
        <v>80767918.79575789</v>
      </c>
      <c r="H174" s="381">
        <v>0.13961910956077125</v>
      </c>
      <c r="I174" s="346"/>
      <c r="J174" s="352"/>
      <c r="K174" s="352"/>
      <c r="L174" s="291" t="s">
        <v>183</v>
      </c>
      <c r="M174" s="363" t="s">
        <v>326</v>
      </c>
      <c r="N174" s="364">
        <v>442701737.90241235</v>
      </c>
      <c r="O174" s="364">
        <v>25130382.658379138</v>
      </c>
      <c r="P174" s="365">
        <v>6.0182247519571047E-2</v>
      </c>
      <c r="Q174" s="366">
        <v>1262151452.9270954</v>
      </c>
      <c r="R174" s="366">
        <v>83409423.518544436</v>
      </c>
      <c r="S174" s="365">
        <v>7.0761389207777886E-2</v>
      </c>
    </row>
    <row r="175" spans="1:26">
      <c r="A175" s="462"/>
      <c r="B175" s="291" t="s">
        <v>148</v>
      </c>
      <c r="C175" s="393">
        <v>169941917.9956038</v>
      </c>
      <c r="D175" s="393">
        <v>13711966.815120637</v>
      </c>
      <c r="E175" s="384">
        <v>8.7767849324103156E-2</v>
      </c>
      <c r="F175" s="385">
        <v>470231572.03960609</v>
      </c>
      <c r="G175" s="385">
        <v>54971945.733685017</v>
      </c>
      <c r="H175" s="384">
        <v>0.13237970236284727</v>
      </c>
      <c r="I175" s="347"/>
      <c r="J175" s="353"/>
      <c r="K175" s="353"/>
      <c r="L175" s="291" t="s">
        <v>148</v>
      </c>
      <c r="M175" s="367" t="s">
        <v>327</v>
      </c>
      <c r="N175" s="368">
        <v>248202296.32270643</v>
      </c>
      <c r="O175" s="368">
        <v>17525359.517827898</v>
      </c>
      <c r="P175" s="369">
        <v>7.5973609501551423E-2</v>
      </c>
      <c r="Q175" s="370">
        <v>669103641.31100178</v>
      </c>
      <c r="R175" s="370">
        <v>53255285.407964468</v>
      </c>
      <c r="S175" s="369">
        <v>8.6474673346938813E-2</v>
      </c>
    </row>
    <row r="176" spans="1:26">
      <c r="A176" s="462"/>
      <c r="B176" s="291" t="s">
        <v>488</v>
      </c>
      <c r="C176" s="380">
        <v>169941917.99560377</v>
      </c>
      <c r="D176" s="380">
        <v>13711966.815120608</v>
      </c>
      <c r="E176" s="381">
        <v>8.7767849324102962E-2</v>
      </c>
      <c r="F176" s="382">
        <v>470231572.03960615</v>
      </c>
      <c r="G176" s="382">
        <v>54971945.733684957</v>
      </c>
      <c r="H176" s="381">
        <v>0.1323797023628471</v>
      </c>
      <c r="I176" s="346"/>
      <c r="J176" s="352"/>
      <c r="K176" s="352"/>
      <c r="L176" s="291" t="s">
        <v>488</v>
      </c>
      <c r="M176" s="291" t="s">
        <v>488</v>
      </c>
      <c r="N176" s="364">
        <v>25931724.418773081</v>
      </c>
      <c r="O176" s="364">
        <v>2247198.9300551564</v>
      </c>
      <c r="P176" s="365">
        <v>9.4880470842686082E-2</v>
      </c>
      <c r="Q176" s="366">
        <v>71508990.79701288</v>
      </c>
      <c r="R176" s="366">
        <v>6757884.8762899786</v>
      </c>
      <c r="S176" s="365">
        <v>0.10436709582325743</v>
      </c>
    </row>
    <row r="177" spans="1:19">
      <c r="A177" s="462"/>
      <c r="B177" s="291" t="s">
        <v>149</v>
      </c>
      <c r="C177" s="393">
        <v>11378016.572222507</v>
      </c>
      <c r="D177" s="393">
        <v>1042500.1169223282</v>
      </c>
      <c r="E177" s="384">
        <v>0.10086579818541351</v>
      </c>
      <c r="F177" s="385">
        <v>34085060.02821625</v>
      </c>
      <c r="G177" s="385">
        <v>4211656.0938050002</v>
      </c>
      <c r="H177" s="384">
        <v>0.14098346820643304</v>
      </c>
      <c r="I177" s="346"/>
      <c r="J177" s="352"/>
      <c r="K177" s="352"/>
      <c r="L177" s="291" t="s">
        <v>149</v>
      </c>
      <c r="M177" s="363" t="s">
        <v>328</v>
      </c>
      <c r="N177" s="364">
        <v>22663518.051791921</v>
      </c>
      <c r="O177" s="364">
        <v>1772627.0537181236</v>
      </c>
      <c r="P177" s="365">
        <v>8.4851673099130387E-2</v>
      </c>
      <c r="Q177" s="366">
        <v>66781481.98908025</v>
      </c>
      <c r="R177" s="366">
        <v>5525168.3788882568</v>
      </c>
      <c r="S177" s="365">
        <v>9.0197533172628991E-2</v>
      </c>
    </row>
    <row r="178" spans="1:19">
      <c r="A178" s="462"/>
      <c r="B178" s="291" t="s">
        <v>184</v>
      </c>
      <c r="C178" s="380">
        <v>11378016.572222507</v>
      </c>
      <c r="D178" s="380">
        <v>1042500.116922332</v>
      </c>
      <c r="E178" s="381">
        <v>0.10086579818541391</v>
      </c>
      <c r="F178" s="382">
        <v>34085060.02821625</v>
      </c>
      <c r="G178" s="382">
        <v>4211656.0938050002</v>
      </c>
      <c r="H178" s="381">
        <v>0.14098346820643304</v>
      </c>
      <c r="I178" s="347"/>
      <c r="J178" s="353"/>
      <c r="K178" s="353"/>
      <c r="L178" s="291" t="s">
        <v>184</v>
      </c>
      <c r="M178" s="367" t="s">
        <v>329</v>
      </c>
      <c r="N178" s="368">
        <v>22663518.051791925</v>
      </c>
      <c r="O178" s="368">
        <v>1772627.053718131</v>
      </c>
      <c r="P178" s="369">
        <v>8.4851673099130762E-2</v>
      </c>
      <c r="Q178" s="370">
        <v>66781481.989080228</v>
      </c>
      <c r="R178" s="370">
        <v>5525168.3788882121</v>
      </c>
      <c r="S178" s="369">
        <v>9.0197533172628228E-2</v>
      </c>
    </row>
    <row r="179" spans="1:19">
      <c r="A179" s="462"/>
      <c r="B179" s="291" t="s">
        <v>150</v>
      </c>
      <c r="C179" s="393">
        <v>42039329.498783052</v>
      </c>
      <c r="D179" s="393">
        <v>4666519.0497039631</v>
      </c>
      <c r="E179" s="384">
        <v>0.12486401192819449</v>
      </c>
      <c r="F179" s="385">
        <v>113430171.17455347</v>
      </c>
      <c r="G179" s="385">
        <v>16640918.947885454</v>
      </c>
      <c r="H179" s="384">
        <v>0.1719294091550016</v>
      </c>
      <c r="I179" s="346"/>
      <c r="J179" s="352"/>
      <c r="K179" s="352"/>
      <c r="L179" s="291" t="s">
        <v>150</v>
      </c>
      <c r="M179" s="363" t="s">
        <v>330</v>
      </c>
      <c r="N179" s="364">
        <v>79545352.55661431</v>
      </c>
      <c r="O179" s="364">
        <v>6464946.9402073175</v>
      </c>
      <c r="P179" s="365">
        <v>8.8463479173080811E-2</v>
      </c>
      <c r="Q179" s="366">
        <v>208936066.02319473</v>
      </c>
      <c r="R179" s="366">
        <v>20669728.583420813</v>
      </c>
      <c r="S179" s="365">
        <v>0.10978982681932198</v>
      </c>
    </row>
    <row r="180" spans="1:19">
      <c r="A180" s="462"/>
      <c r="B180" s="291" t="s">
        <v>185</v>
      </c>
      <c r="C180" s="380">
        <v>42039329.498783037</v>
      </c>
      <c r="D180" s="380">
        <v>4666519.0497039631</v>
      </c>
      <c r="E180" s="381">
        <v>0.12486401192819455</v>
      </c>
      <c r="F180" s="382">
        <v>113430171.17455347</v>
      </c>
      <c r="G180" s="382">
        <v>16640918.947885469</v>
      </c>
      <c r="H180" s="381">
        <v>0.17192940915500177</v>
      </c>
      <c r="I180" s="347"/>
      <c r="J180" s="353"/>
      <c r="K180" s="353"/>
      <c r="L180" s="291" t="s">
        <v>185</v>
      </c>
      <c r="M180" s="367" t="s">
        <v>331</v>
      </c>
      <c r="N180" s="368">
        <v>79545352.556614295</v>
      </c>
      <c r="O180" s="368">
        <v>6464946.9402073324</v>
      </c>
      <c r="P180" s="369">
        <v>8.8463479173081047E-2</v>
      </c>
      <c r="Q180" s="370">
        <v>208936066.02319482</v>
      </c>
      <c r="R180" s="370">
        <v>20669728.583420843</v>
      </c>
      <c r="S180" s="369">
        <v>0.1097898268193221</v>
      </c>
    </row>
    <row r="181" spans="1:19">
      <c r="A181" s="462"/>
      <c r="B181" s="291" t="s">
        <v>151</v>
      </c>
      <c r="C181" s="393">
        <v>28675411.878445551</v>
      </c>
      <c r="D181" s="393">
        <v>2309936.4789199084</v>
      </c>
      <c r="E181" s="384">
        <v>8.761216871369093E-2</v>
      </c>
      <c r="F181" s="385">
        <v>82506557.148999125</v>
      </c>
      <c r="G181" s="385">
        <v>8536336.7209733278</v>
      </c>
      <c r="H181" s="384">
        <v>0.11540234261271831</v>
      </c>
      <c r="I181" s="346"/>
      <c r="J181" s="352"/>
      <c r="K181" s="352"/>
      <c r="L181" s="291" t="s">
        <v>151</v>
      </c>
      <c r="M181" s="363" t="s">
        <v>332</v>
      </c>
      <c r="N181" s="364">
        <v>56611621.830493003</v>
      </c>
      <c r="O181" s="364">
        <v>3082884.9404593557</v>
      </c>
      <c r="P181" s="365">
        <v>5.7593082138154256E-2</v>
      </c>
      <c r="Q181" s="366">
        <v>159012255.90818059</v>
      </c>
      <c r="R181" s="366">
        <v>11417787.786091208</v>
      </c>
      <c r="S181" s="365">
        <v>7.7359185146739187E-2</v>
      </c>
    </row>
    <row r="182" spans="1:19">
      <c r="A182" s="462"/>
      <c r="B182" s="291" t="s">
        <v>186</v>
      </c>
      <c r="C182" s="380">
        <v>28675411.878445558</v>
      </c>
      <c r="D182" s="380">
        <v>2309936.4789199233</v>
      </c>
      <c r="E182" s="381">
        <v>8.7612168713691527E-2</v>
      </c>
      <c r="F182" s="382">
        <v>82506557.14899914</v>
      </c>
      <c r="G182" s="382">
        <v>8536336.7209733278</v>
      </c>
      <c r="H182" s="381">
        <v>0.11540234261271828</v>
      </c>
      <c r="I182" s="347"/>
      <c r="J182" s="353"/>
      <c r="K182" s="353"/>
      <c r="L182" s="291" t="s">
        <v>186</v>
      </c>
      <c r="M182" s="367" t="s">
        <v>333</v>
      </c>
      <c r="N182" s="368">
        <v>56611621.830493003</v>
      </c>
      <c r="O182" s="368">
        <v>3082884.9404593483</v>
      </c>
      <c r="P182" s="369">
        <v>5.759308213815411E-2</v>
      </c>
      <c r="Q182" s="370">
        <v>159012255.90818062</v>
      </c>
      <c r="R182" s="370">
        <v>11417787.786091238</v>
      </c>
      <c r="S182" s="369">
        <v>7.7359185146739395E-2</v>
      </c>
    </row>
    <row r="183" spans="1:19">
      <c r="A183" s="462"/>
      <c r="B183" s="291" t="s">
        <v>152</v>
      </c>
      <c r="C183" s="393">
        <v>66035817.297939502</v>
      </c>
      <c r="D183" s="393">
        <v>6710428.4359978884</v>
      </c>
      <c r="E183" s="384">
        <v>0.1131122537032835</v>
      </c>
      <c r="F183" s="385">
        <v>184250452.07616639</v>
      </c>
      <c r="G183" s="385">
        <v>23906953.926215917</v>
      </c>
      <c r="H183" s="384">
        <v>0.14909836820360839</v>
      </c>
      <c r="I183" s="346"/>
      <c r="J183" s="352"/>
      <c r="K183" s="352"/>
      <c r="L183" s="291" t="s">
        <v>152</v>
      </c>
      <c r="M183" s="363" t="s">
        <v>334</v>
      </c>
      <c r="N183" s="364">
        <v>126196647.81344664</v>
      </c>
      <c r="O183" s="364">
        <v>8164165.8700655699</v>
      </c>
      <c r="P183" s="365">
        <v>6.9168806210326353E-2</v>
      </c>
      <c r="Q183" s="366">
        <v>345179514.84347117</v>
      </c>
      <c r="R183" s="366">
        <v>26890640.59108007</v>
      </c>
      <c r="S183" s="365">
        <v>8.4485015865671767E-2</v>
      </c>
    </row>
    <row r="184" spans="1:19">
      <c r="A184" s="462"/>
      <c r="B184" s="291" t="s">
        <v>187</v>
      </c>
      <c r="C184" s="380">
        <v>66035817.297939472</v>
      </c>
      <c r="D184" s="380">
        <v>6710428.4359978735</v>
      </c>
      <c r="E184" s="381">
        <v>0.11311225370328327</v>
      </c>
      <c r="F184" s="382">
        <v>184250452.07616633</v>
      </c>
      <c r="G184" s="382">
        <v>23906953.926215857</v>
      </c>
      <c r="H184" s="381">
        <v>0.14909836820360803</v>
      </c>
      <c r="I184" s="347"/>
      <c r="J184" s="353"/>
      <c r="K184" s="353"/>
      <c r="L184" s="291" t="s">
        <v>187</v>
      </c>
      <c r="M184" s="367" t="s">
        <v>335</v>
      </c>
      <c r="N184" s="368">
        <v>126196647.8134467</v>
      </c>
      <c r="O184" s="368">
        <v>8164165.8700657189</v>
      </c>
      <c r="P184" s="369">
        <v>6.9168806210327671E-2</v>
      </c>
      <c r="Q184" s="370">
        <v>345179514.84347117</v>
      </c>
      <c r="R184" s="370">
        <v>26890640.59108007</v>
      </c>
      <c r="S184" s="369">
        <v>8.4485015865671767E-2</v>
      </c>
    </row>
    <row r="185" spans="1:19">
      <c r="A185" s="462"/>
      <c r="B185" s="291" t="s">
        <v>153</v>
      </c>
      <c r="C185" s="393">
        <v>52148564.135692291</v>
      </c>
      <c r="D185" s="393">
        <v>4017686.5014573187</v>
      </c>
      <c r="E185" s="384">
        <v>8.3474199909448182E-2</v>
      </c>
      <c r="F185" s="385">
        <v>152256040.8517141</v>
      </c>
      <c r="G185" s="385">
        <v>15200386.26656732</v>
      </c>
      <c r="H185" s="384">
        <v>0.11090667008652294</v>
      </c>
      <c r="I185" s="346"/>
      <c r="J185" s="352"/>
      <c r="K185" s="352"/>
      <c r="L185" s="291" t="s">
        <v>153</v>
      </c>
      <c r="M185" s="363" t="s">
        <v>336</v>
      </c>
      <c r="N185" s="364">
        <v>103598141.69367829</v>
      </c>
      <c r="O185" s="364">
        <v>5797975.7395033389</v>
      </c>
      <c r="P185" s="365">
        <v>5.9283904919139166E-2</v>
      </c>
      <c r="Q185" s="366">
        <v>296383500.20297116</v>
      </c>
      <c r="R185" s="366">
        <v>19844984.833150089</v>
      </c>
      <c r="S185" s="365">
        <v>7.1762100865447084E-2</v>
      </c>
    </row>
    <row r="186" spans="1:19">
      <c r="A186" s="462"/>
      <c r="B186" s="291" t="s">
        <v>188</v>
      </c>
      <c r="C186" s="380">
        <v>52148564.135692291</v>
      </c>
      <c r="D186" s="380">
        <v>4017686.5014573187</v>
      </c>
      <c r="E186" s="381">
        <v>8.3474199909448182E-2</v>
      </c>
      <c r="F186" s="382">
        <v>152256040.85171419</v>
      </c>
      <c r="G186" s="382">
        <v>15200386.266567409</v>
      </c>
      <c r="H186" s="381">
        <v>0.11090667008652359</v>
      </c>
      <c r="I186" s="347"/>
      <c r="J186" s="353"/>
      <c r="K186" s="353"/>
      <c r="L186" s="291" t="s">
        <v>188</v>
      </c>
      <c r="M186" s="367" t="s">
        <v>337</v>
      </c>
      <c r="N186" s="368">
        <v>103598141.6936783</v>
      </c>
      <c r="O186" s="368">
        <v>5797975.739503324</v>
      </c>
      <c r="P186" s="369">
        <v>5.9283904919138992E-2</v>
      </c>
      <c r="Q186" s="370">
        <v>296383500.20297116</v>
      </c>
      <c r="R186" s="370">
        <v>19844984.833150089</v>
      </c>
      <c r="S186" s="369">
        <v>7.1762100865447084E-2</v>
      </c>
    </row>
    <row r="187" spans="1:19">
      <c r="A187" s="462"/>
      <c r="B187" s="291" t="s">
        <v>154</v>
      </c>
      <c r="C187" s="393">
        <v>39422438.499422334</v>
      </c>
      <c r="D187" s="393">
        <v>4310899.1302077845</v>
      </c>
      <c r="E187" s="384">
        <v>0.12277727515380707</v>
      </c>
      <c r="F187" s="385">
        <v>106095728.25635701</v>
      </c>
      <c r="G187" s="385">
        <v>14441664.197155446</v>
      </c>
      <c r="H187" s="384">
        <v>0.1575670904001292</v>
      </c>
      <c r="I187" s="346"/>
      <c r="J187" s="352"/>
      <c r="K187" s="352"/>
      <c r="L187" s="291" t="s">
        <v>154</v>
      </c>
      <c r="M187" s="363" t="s">
        <v>338</v>
      </c>
      <c r="N187" s="364">
        <v>75013433.373328164</v>
      </c>
      <c r="O187" s="364">
        <v>5390326.7484497279</v>
      </c>
      <c r="P187" s="365">
        <v>7.742152009234822E-2</v>
      </c>
      <c r="Q187" s="366">
        <v>198306504.13707709</v>
      </c>
      <c r="R187" s="366">
        <v>16725003.055965155</v>
      </c>
      <c r="S187" s="365">
        <v>9.2107417090324328E-2</v>
      </c>
    </row>
    <row r="188" spans="1:19">
      <c r="A188" s="462"/>
      <c r="B188" s="291" t="s">
        <v>189</v>
      </c>
      <c r="C188" s="380">
        <v>39422438.499422319</v>
      </c>
      <c r="D188" s="380">
        <v>4310899.1302077696</v>
      </c>
      <c r="E188" s="381">
        <v>0.12277727515380665</v>
      </c>
      <c r="F188" s="382">
        <v>106095728.25635707</v>
      </c>
      <c r="G188" s="382">
        <v>14441664.197155505</v>
      </c>
      <c r="H188" s="381">
        <v>0.15756709040012984</v>
      </c>
      <c r="I188" s="347"/>
      <c r="J188" s="353"/>
      <c r="K188" s="353"/>
      <c r="L188" s="291" t="s">
        <v>189</v>
      </c>
      <c r="M188" s="367" t="s">
        <v>339</v>
      </c>
      <c r="N188" s="368">
        <v>75013433.373328134</v>
      </c>
      <c r="O188" s="368">
        <v>5390326.748449713</v>
      </c>
      <c r="P188" s="369">
        <v>7.7421520092348012E-2</v>
      </c>
      <c r="Q188" s="370">
        <v>198306504.13707697</v>
      </c>
      <c r="R188" s="370">
        <v>16725003.055965096</v>
      </c>
      <c r="S188" s="369">
        <v>9.2107417090324037E-2</v>
      </c>
    </row>
    <row r="189" spans="1:19">
      <c r="A189" s="462"/>
      <c r="B189" s="291" t="s">
        <v>155</v>
      </c>
      <c r="C189" s="393">
        <v>36073132.805209942</v>
      </c>
      <c r="D189" s="393">
        <v>3753361.5431397185</v>
      </c>
      <c r="E189" s="384">
        <v>0.11613205776442426</v>
      </c>
      <c r="F189" s="385">
        <v>98906058.082131624</v>
      </c>
      <c r="G189" s="385">
        <v>13385049.91237253</v>
      </c>
      <c r="H189" s="384">
        <v>0.15651183491433149</v>
      </c>
      <c r="I189" s="346"/>
      <c r="J189" s="352"/>
      <c r="K189" s="352"/>
      <c r="L189" s="291" t="s">
        <v>155</v>
      </c>
      <c r="M189" s="363" t="s">
        <v>340</v>
      </c>
      <c r="N189" s="364">
        <v>69339697.266183123</v>
      </c>
      <c r="O189" s="364">
        <v>5791222.4090593159</v>
      </c>
      <c r="P189" s="365">
        <v>9.1130785153848856E-2</v>
      </c>
      <c r="Q189" s="366">
        <v>185378094.07461926</v>
      </c>
      <c r="R189" s="366">
        <v>19178485.560361177</v>
      </c>
      <c r="S189" s="365">
        <v>0.11539428842105771</v>
      </c>
    </row>
    <row r="190" spans="1:19">
      <c r="A190" s="462"/>
      <c r="B190" s="291" t="s">
        <v>190</v>
      </c>
      <c r="C190" s="380">
        <v>11903512.94948357</v>
      </c>
      <c r="D190" s="380">
        <v>1140331.6910869274</v>
      </c>
      <c r="E190" s="381">
        <v>0.10594745769958343</v>
      </c>
      <c r="F190" s="382">
        <v>33423021.996567432</v>
      </c>
      <c r="G190" s="382">
        <v>4395606.3144330606</v>
      </c>
      <c r="H190" s="381">
        <v>0.15142947489942907</v>
      </c>
      <c r="I190" s="347"/>
      <c r="J190" s="353"/>
      <c r="K190" s="353"/>
      <c r="L190" s="291" t="s">
        <v>190</v>
      </c>
      <c r="M190" s="367" t="s">
        <v>341</v>
      </c>
      <c r="N190" s="368">
        <v>23141269.470642041</v>
      </c>
      <c r="O190" s="368">
        <v>2171137.3700392731</v>
      </c>
      <c r="P190" s="369">
        <v>0.10353474931027572</v>
      </c>
      <c r="Q190" s="370">
        <v>63249203.112046644</v>
      </c>
      <c r="R190" s="370">
        <v>7082332.55067157</v>
      </c>
      <c r="S190" s="369">
        <v>0.12609448381021179</v>
      </c>
    </row>
    <row r="191" spans="1:19">
      <c r="A191" s="462"/>
      <c r="B191" s="291" t="s">
        <v>191</v>
      </c>
      <c r="C191" s="393">
        <v>24169619.855726324</v>
      </c>
      <c r="D191" s="393">
        <v>2613029.8520528637</v>
      </c>
      <c r="E191" s="384">
        <v>0.1212172171761664</v>
      </c>
      <c r="F191" s="385">
        <v>65483036.085564181</v>
      </c>
      <c r="G191" s="385">
        <v>8989443.5979394615</v>
      </c>
      <c r="H191" s="384">
        <v>0.15912324216075754</v>
      </c>
      <c r="I191" s="346"/>
      <c r="J191" s="352"/>
      <c r="K191" s="352"/>
      <c r="L191" s="291" t="s">
        <v>191</v>
      </c>
      <c r="M191" s="363" t="s">
        <v>342</v>
      </c>
      <c r="N191" s="364">
        <v>46198427.795541041</v>
      </c>
      <c r="O191" s="364">
        <v>3620085.0390200466</v>
      </c>
      <c r="P191" s="365">
        <v>8.5021745907797694E-2</v>
      </c>
      <c r="Q191" s="366">
        <v>122128890.96257272</v>
      </c>
      <c r="R191" s="366">
        <v>12096153.009689704</v>
      </c>
      <c r="S191" s="365">
        <v>0.10993230955381099</v>
      </c>
    </row>
    <row r="192" spans="1:19">
      <c r="A192" s="462"/>
      <c r="B192" s="291" t="s">
        <v>156</v>
      </c>
      <c r="C192" s="380">
        <v>315187803.00750768</v>
      </c>
      <c r="D192" s="380">
        <v>23878640.83353281</v>
      </c>
      <c r="E192" s="381">
        <v>8.1970098898818955E-2</v>
      </c>
      <c r="F192" s="382">
        <v>953117273.70901608</v>
      </c>
      <c r="G192" s="382">
        <v>102701710.17689383</v>
      </c>
      <c r="H192" s="381">
        <v>0.12076649885184579</v>
      </c>
      <c r="I192" s="347"/>
      <c r="J192" s="353"/>
      <c r="K192" s="353"/>
      <c r="L192" s="291" t="s">
        <v>156</v>
      </c>
      <c r="M192" s="367" t="s">
        <v>343</v>
      </c>
      <c r="N192" s="368">
        <v>657670109.12274063</v>
      </c>
      <c r="O192" s="368">
        <v>41675500.087848783</v>
      </c>
      <c r="P192" s="369">
        <v>6.7655624702858644E-2</v>
      </c>
      <c r="Q192" s="370">
        <v>1957123077.2315598</v>
      </c>
      <c r="R192" s="370">
        <v>147075309.65582275</v>
      </c>
      <c r="S192" s="369">
        <v>8.1254932765009891E-2</v>
      </c>
    </row>
    <row r="193" spans="1:19">
      <c r="A193" s="462"/>
      <c r="B193" s="291" t="s">
        <v>192</v>
      </c>
      <c r="C193" s="393">
        <v>87357649.817696989</v>
      </c>
      <c r="D193" s="393">
        <v>6980815.4169877023</v>
      </c>
      <c r="E193" s="384">
        <v>8.6851086747030432E-2</v>
      </c>
      <c r="F193" s="385">
        <v>253926431.24159852</v>
      </c>
      <c r="G193" s="385">
        <v>29033393.688489467</v>
      </c>
      <c r="H193" s="384">
        <v>0.12909867732847513</v>
      </c>
      <c r="I193" s="346"/>
      <c r="J193" s="352"/>
      <c r="K193" s="352"/>
      <c r="L193" s="291" t="s">
        <v>192</v>
      </c>
      <c r="M193" s="363" t="s">
        <v>344</v>
      </c>
      <c r="N193" s="364">
        <v>169746545.77918431</v>
      </c>
      <c r="O193" s="364">
        <v>10782568.910462826</v>
      </c>
      <c r="P193" s="365">
        <v>6.7830266472054132E-2</v>
      </c>
      <c r="Q193" s="366">
        <v>484227268.20038283</v>
      </c>
      <c r="R193" s="366">
        <v>38247005.568832934</v>
      </c>
      <c r="S193" s="365">
        <v>8.5759413080643429E-2</v>
      </c>
    </row>
    <row r="194" spans="1:19">
      <c r="A194" s="462"/>
      <c r="B194" s="291" t="s">
        <v>193</v>
      </c>
      <c r="C194" s="380">
        <v>68292445.916773692</v>
      </c>
      <c r="D194" s="380">
        <v>5016939.6159496009</v>
      </c>
      <c r="E194" s="381">
        <v>7.9287229913232019E-2</v>
      </c>
      <c r="F194" s="382">
        <v>208545533.26745698</v>
      </c>
      <c r="G194" s="382">
        <v>23168793.090661049</v>
      </c>
      <c r="H194" s="381">
        <v>0.1249822014809663</v>
      </c>
      <c r="I194" s="347"/>
      <c r="J194" s="353"/>
      <c r="K194" s="353"/>
      <c r="L194" s="291" t="s">
        <v>193</v>
      </c>
      <c r="M194" s="367" t="s">
        <v>345</v>
      </c>
      <c r="N194" s="368">
        <v>134700484.1904971</v>
      </c>
      <c r="O194" s="368">
        <v>8701123.0854977071</v>
      </c>
      <c r="P194" s="369">
        <v>6.9056882584085294E-2</v>
      </c>
      <c r="Q194" s="370">
        <v>400704539.10775113</v>
      </c>
      <c r="R194" s="370">
        <v>28257809.952805996</v>
      </c>
      <c r="S194" s="369">
        <v>7.5870742688279036E-2</v>
      </c>
    </row>
    <row r="195" spans="1:19">
      <c r="A195" s="462"/>
      <c r="B195" s="291" t="s">
        <v>194</v>
      </c>
      <c r="C195" s="393">
        <v>112484929.99515545</v>
      </c>
      <c r="D195" s="393">
        <v>8051966.0671987981</v>
      </c>
      <c r="E195" s="384">
        <v>7.7101767146563679E-2</v>
      </c>
      <c r="F195" s="385">
        <v>351921030.24569619</v>
      </c>
      <c r="G195" s="385">
        <v>34984976.334980905</v>
      </c>
      <c r="H195" s="384">
        <v>0.11038496852376599</v>
      </c>
      <c r="I195" s="346"/>
      <c r="J195" s="352"/>
      <c r="K195" s="352"/>
      <c r="L195" s="291" t="s">
        <v>194</v>
      </c>
      <c r="M195" s="363" t="s">
        <v>346</v>
      </c>
      <c r="N195" s="364">
        <v>220401481.06929713</v>
      </c>
      <c r="O195" s="364">
        <v>13789106.044992626</v>
      </c>
      <c r="P195" s="365">
        <v>6.6739013301456734E-2</v>
      </c>
      <c r="Q195" s="366">
        <v>681344271.58884835</v>
      </c>
      <c r="R195" s="366">
        <v>51918686.103689671</v>
      </c>
      <c r="S195" s="365">
        <v>8.2485820883291483E-2</v>
      </c>
    </row>
    <row r="196" spans="1:19">
      <c r="A196" s="462"/>
      <c r="B196" s="291" t="s">
        <v>195</v>
      </c>
      <c r="C196" s="380">
        <v>6909310.5194880152</v>
      </c>
      <c r="D196" s="380">
        <v>575732.4740718063</v>
      </c>
      <c r="E196" s="381">
        <v>9.0901615160245849E-2</v>
      </c>
      <c r="F196" s="382">
        <v>20269623.936290145</v>
      </c>
      <c r="G196" s="382">
        <v>2376719.267803479</v>
      </c>
      <c r="H196" s="381">
        <v>0.13283026494794908</v>
      </c>
      <c r="I196" s="347"/>
      <c r="J196" s="353"/>
      <c r="K196" s="353"/>
      <c r="L196" s="291" t="s">
        <v>195</v>
      </c>
      <c r="M196" s="367" t="s">
        <v>347</v>
      </c>
      <c r="N196" s="368">
        <v>13572552.799629167</v>
      </c>
      <c r="O196" s="368">
        <v>931665.37603496015</v>
      </c>
      <c r="P196" s="369">
        <v>7.3702529325275642E-2</v>
      </c>
      <c r="Q196" s="370">
        <v>39278582.665728711</v>
      </c>
      <c r="R196" s="370">
        <v>3313789.7256399766</v>
      </c>
      <c r="S196" s="369">
        <v>9.2139824943805182E-2</v>
      </c>
    </row>
    <row r="197" spans="1:19">
      <c r="A197" s="462"/>
      <c r="B197" s="291" t="s">
        <v>487</v>
      </c>
      <c r="C197" s="393">
        <v>40143466.75840418</v>
      </c>
      <c r="D197" s="393">
        <v>3253187.2593288794</v>
      </c>
      <c r="E197" s="384">
        <v>8.8185486895278858E-2</v>
      </c>
      <c r="F197" s="385">
        <v>118454655.01797466</v>
      </c>
      <c r="G197" s="385">
        <v>13137827.794959202</v>
      </c>
      <c r="H197" s="384">
        <v>0.12474576135054818</v>
      </c>
      <c r="I197" s="346"/>
      <c r="J197" s="352"/>
      <c r="K197" s="352"/>
      <c r="L197" s="291" t="s">
        <v>487</v>
      </c>
      <c r="M197" s="291" t="s">
        <v>487</v>
      </c>
      <c r="N197" s="364">
        <v>119249045.28414735</v>
      </c>
      <c r="O197" s="364">
        <v>7471036.670841679</v>
      </c>
      <c r="P197" s="365">
        <v>6.683816220673261E-2</v>
      </c>
      <c r="Q197" s="366">
        <v>351568415.66884857</v>
      </c>
      <c r="R197" s="366">
        <v>25338018.304853559</v>
      </c>
      <c r="S197" s="365">
        <v>7.7669090647559724E-2</v>
      </c>
    </row>
    <row r="198" spans="1:19">
      <c r="A198" s="462"/>
      <c r="B198" s="291" t="s">
        <v>157</v>
      </c>
      <c r="C198" s="380">
        <v>84606563.916741103</v>
      </c>
      <c r="D198" s="380">
        <v>9477954.9245493263</v>
      </c>
      <c r="E198" s="381">
        <v>0.12615640102606429</v>
      </c>
      <c r="F198" s="382">
        <v>232649754.84999594</v>
      </c>
      <c r="G198" s="382">
        <v>33013325.156342506</v>
      </c>
      <c r="H198" s="381">
        <v>0.16536723887019114</v>
      </c>
      <c r="I198" s="347"/>
      <c r="J198" s="353"/>
      <c r="K198" s="353"/>
      <c r="L198" s="291" t="s">
        <v>157</v>
      </c>
      <c r="M198" s="367" t="s">
        <v>348</v>
      </c>
      <c r="N198" s="368">
        <v>159631955.76956254</v>
      </c>
      <c r="O198" s="368">
        <v>12508206.180820316</v>
      </c>
      <c r="P198" s="369">
        <v>8.5018266702587039E-2</v>
      </c>
      <c r="Q198" s="370">
        <v>429880291.06601316</v>
      </c>
      <c r="R198" s="370">
        <v>38162029.879600346</v>
      </c>
      <c r="S198" s="369">
        <v>9.7422136420236005E-2</v>
      </c>
    </row>
    <row r="199" spans="1:19">
      <c r="A199" s="462"/>
      <c r="B199" s="291" t="s">
        <v>196</v>
      </c>
      <c r="C199" s="393">
        <v>75604898.700973421</v>
      </c>
      <c r="D199" s="393">
        <v>8520386.7283973619</v>
      </c>
      <c r="E199" s="384">
        <v>0.12700974454253269</v>
      </c>
      <c r="F199" s="385">
        <v>208342597.67049634</v>
      </c>
      <c r="G199" s="385">
        <v>29601243.281092733</v>
      </c>
      <c r="H199" s="384">
        <v>0.16560937105021509</v>
      </c>
      <c r="I199" s="346"/>
      <c r="J199" s="352"/>
      <c r="K199" s="352"/>
      <c r="L199" s="291" t="s">
        <v>196</v>
      </c>
      <c r="M199" s="363" t="s">
        <v>349</v>
      </c>
      <c r="N199" s="364">
        <v>142692197.36130464</v>
      </c>
      <c r="O199" s="364">
        <v>11488757.55080913</v>
      </c>
      <c r="P199" s="365">
        <v>8.7564453854281465E-2</v>
      </c>
      <c r="Q199" s="366">
        <v>385136069.26099622</v>
      </c>
      <c r="R199" s="366">
        <v>34697018.615573108</v>
      </c>
      <c r="S199" s="365">
        <v>9.90101375736228E-2</v>
      </c>
    </row>
    <row r="200" spans="1:19">
      <c r="A200" s="462"/>
      <c r="B200" s="291" t="s">
        <v>197</v>
      </c>
      <c r="C200" s="380">
        <v>9001665.2157674711</v>
      </c>
      <c r="D200" s="380">
        <v>957568.19615197089</v>
      </c>
      <c r="E200" s="381">
        <v>0.11903986162983173</v>
      </c>
      <c r="F200" s="382">
        <v>24307157.179499663</v>
      </c>
      <c r="G200" s="382">
        <v>3412081.8752498925</v>
      </c>
      <c r="H200" s="381">
        <v>0.16329598365007672</v>
      </c>
      <c r="I200" s="347"/>
      <c r="J200" s="353"/>
      <c r="K200" s="353"/>
      <c r="L200" s="291" t="s">
        <v>197</v>
      </c>
      <c r="M200" s="367" t="s">
        <v>350</v>
      </c>
      <c r="N200" s="368">
        <v>16939758.408259731</v>
      </c>
      <c r="O200" s="368">
        <v>1019448.6300110351</v>
      </c>
      <c r="P200" s="369">
        <v>6.4034471955053809E-2</v>
      </c>
      <c r="Q200" s="370">
        <v>44744221.805016682</v>
      </c>
      <c r="R200" s="370">
        <v>3465011.2640270516</v>
      </c>
      <c r="S200" s="369">
        <v>8.3940831682969036E-2</v>
      </c>
    </row>
    <row r="201" spans="1:19">
      <c r="A201" s="462"/>
      <c r="B201" s="291" t="s">
        <v>60</v>
      </c>
      <c r="C201" s="393">
        <v>2073957150.6648545</v>
      </c>
      <c r="D201" s="393">
        <v>195377163.03099489</v>
      </c>
      <c r="E201" s="384">
        <v>0.10400257871216843</v>
      </c>
      <c r="F201" s="385">
        <v>5940207759.6999874</v>
      </c>
      <c r="G201" s="385">
        <v>741283433.97591782</v>
      </c>
      <c r="H201" s="384">
        <v>0.14258400152279135</v>
      </c>
      <c r="I201" s="346"/>
      <c r="J201" s="352"/>
      <c r="K201" s="352"/>
      <c r="L201" s="291" t="s">
        <v>60</v>
      </c>
      <c r="M201" s="363" t="s">
        <v>287</v>
      </c>
      <c r="N201" s="364">
        <v>4007378870.5304079</v>
      </c>
      <c r="O201" s="364">
        <v>277912263.17267513</v>
      </c>
      <c r="P201" s="365">
        <v>7.4517965283397727E-2</v>
      </c>
      <c r="Q201" s="366">
        <v>11246912599.112276</v>
      </c>
      <c r="R201" s="366">
        <v>905220563.61091805</v>
      </c>
      <c r="S201" s="365">
        <v>8.7531185467855946E-2</v>
      </c>
    </row>
    <row r="202" spans="1:19">
      <c r="A202" s="462"/>
      <c r="C202" s="377"/>
      <c r="D202" s="377"/>
      <c r="E202" s="378"/>
      <c r="F202" s="379"/>
      <c r="G202" s="379"/>
      <c r="H202" s="378"/>
    </row>
    <row r="203" spans="1:19">
      <c r="A203" s="462"/>
      <c r="C203" s="374"/>
      <c r="D203" s="374"/>
      <c r="E203" s="375"/>
      <c r="F203" s="376"/>
      <c r="G203" s="376"/>
      <c r="H203" s="375"/>
    </row>
    <row r="204" spans="1:19">
      <c r="A204" s="462"/>
      <c r="C204" s="377"/>
      <c r="D204" s="377"/>
      <c r="E204" s="378"/>
      <c r="F204" s="379"/>
      <c r="G204" s="379"/>
      <c r="H204" s="378"/>
    </row>
    <row r="205" spans="1:19">
      <c r="A205" s="462"/>
      <c r="C205" s="374"/>
      <c r="D205" s="374"/>
      <c r="E205" s="375"/>
      <c r="F205" s="376"/>
      <c r="G205" s="376"/>
      <c r="H205" s="375"/>
    </row>
    <row r="206" spans="1:19">
      <c r="A206" s="462"/>
      <c r="C206" s="377"/>
      <c r="D206" s="377"/>
      <c r="E206" s="378"/>
      <c r="F206" s="379"/>
      <c r="G206" s="379"/>
      <c r="H206" s="378"/>
    </row>
    <row r="207" spans="1:19">
      <c r="A207" s="462"/>
      <c r="C207" s="374"/>
      <c r="D207" s="374"/>
      <c r="E207" s="375"/>
      <c r="F207" s="376"/>
      <c r="G207" s="376"/>
      <c r="H207" s="375"/>
    </row>
    <row r="208" spans="1:19">
      <c r="A208" s="237"/>
      <c r="C208" s="377"/>
      <c r="D208" s="377"/>
      <c r="E208" s="378"/>
      <c r="F208" s="379"/>
      <c r="G208" s="379"/>
      <c r="H208" s="378"/>
    </row>
    <row r="209" spans="1:8">
      <c r="A209" s="237"/>
      <c r="C209" s="374"/>
      <c r="D209" s="374"/>
      <c r="E209" s="375"/>
      <c r="F209" s="376"/>
      <c r="G209" s="376"/>
      <c r="H209" s="375"/>
    </row>
    <row r="210" spans="1:8">
      <c r="A210" s="237"/>
      <c r="C210" s="377"/>
      <c r="D210" s="377"/>
      <c r="E210" s="378"/>
      <c r="F210" s="379"/>
      <c r="G210" s="379"/>
      <c r="H210" s="378"/>
    </row>
    <row r="211" spans="1:8">
      <c r="A211" s="237"/>
      <c r="C211" s="374"/>
      <c r="D211" s="374"/>
      <c r="E211" s="375"/>
      <c r="F211" s="376"/>
      <c r="G211" s="376"/>
      <c r="H211" s="375"/>
    </row>
    <row r="212" spans="1:8">
      <c r="A212" s="237"/>
      <c r="C212" s="377"/>
      <c r="D212" s="377"/>
      <c r="E212" s="378"/>
      <c r="F212" s="379"/>
      <c r="G212" s="379"/>
      <c r="H212" s="378"/>
    </row>
    <row r="213" spans="1:8">
      <c r="A213" s="237"/>
      <c r="C213" s="374"/>
      <c r="D213" s="374"/>
      <c r="E213" s="375"/>
      <c r="F213" s="376"/>
      <c r="G213" s="376"/>
      <c r="H213" s="375"/>
    </row>
    <row r="214" spans="1:8">
      <c r="A214" s="237"/>
    </row>
    <row r="215" spans="1:8">
      <c r="A215" s="237"/>
    </row>
    <row r="216" spans="1:8">
      <c r="A216" s="237"/>
    </row>
    <row r="217" spans="1:8">
      <c r="A217" s="237"/>
    </row>
    <row r="218" spans="1:8">
      <c r="A218" s="237"/>
    </row>
    <row r="219" spans="1:8">
      <c r="A219" s="237"/>
    </row>
    <row r="220" spans="1:8">
      <c r="A220" s="237"/>
    </row>
    <row r="221" spans="1:8">
      <c r="A221" s="237"/>
    </row>
    <row r="222" spans="1:8">
      <c r="A222" s="237"/>
    </row>
    <row r="223" spans="1:8">
      <c r="A223" s="237"/>
    </row>
    <row r="224" spans="1:8">
      <c r="A224" s="237"/>
    </row>
    <row r="225" spans="1:1">
      <c r="A225" s="237"/>
    </row>
    <row r="226" spans="1:1">
      <c r="A226" s="237"/>
    </row>
    <row r="227" spans="1:1">
      <c r="A227" s="237"/>
    </row>
    <row r="228" spans="1:1">
      <c r="A228" s="237"/>
    </row>
    <row r="229" spans="1:1">
      <c r="A229" s="237"/>
    </row>
    <row r="230" spans="1:1">
      <c r="A230" s="237"/>
    </row>
    <row r="231" spans="1:1">
      <c r="A231" s="237"/>
    </row>
    <row r="232" spans="1:1">
      <c r="A232" s="237"/>
    </row>
    <row r="233" spans="1:1">
      <c r="A233" s="237"/>
    </row>
    <row r="234" spans="1:1">
      <c r="A234" s="237"/>
    </row>
    <row r="235" spans="1:1">
      <c r="A235" s="237"/>
    </row>
    <row r="236" spans="1:1">
      <c r="A236" s="237"/>
    </row>
    <row r="237" spans="1:1">
      <c r="A237" s="237"/>
    </row>
    <row r="238" spans="1:1">
      <c r="A238" s="237"/>
    </row>
    <row r="239" spans="1:1">
      <c r="A239" s="237"/>
    </row>
    <row r="240" spans="1:1">
      <c r="A240" s="237"/>
    </row>
    <row r="241" spans="1:1">
      <c r="A241" s="237"/>
    </row>
    <row r="242" spans="1:1">
      <c r="A242" s="237"/>
    </row>
    <row r="243" spans="1:1">
      <c r="A243" s="237"/>
    </row>
    <row r="244" spans="1:1">
      <c r="A244" s="237"/>
    </row>
    <row r="245" spans="1:1">
      <c r="A245" s="237"/>
    </row>
    <row r="246" spans="1:1">
      <c r="A246" s="237"/>
    </row>
    <row r="247" spans="1:1">
      <c r="A247" s="237"/>
    </row>
    <row r="248" spans="1:1">
      <c r="A248" s="237"/>
    </row>
    <row r="249" spans="1:1">
      <c r="A249" s="237"/>
    </row>
    <row r="250" spans="1:1">
      <c r="A250" s="237"/>
    </row>
    <row r="251" spans="1:1">
      <c r="A251" s="237"/>
    </row>
    <row r="252" spans="1:1">
      <c r="A252" s="237"/>
    </row>
    <row r="253" spans="1:1">
      <c r="A253" s="237"/>
    </row>
    <row r="254" spans="1:1">
      <c r="A254" s="237"/>
    </row>
    <row r="255" spans="1:1">
      <c r="A255" s="237"/>
    </row>
    <row r="256" spans="1:1">
      <c r="A256" s="237"/>
    </row>
    <row r="257" spans="1:1">
      <c r="A257" s="237"/>
    </row>
    <row r="258" spans="1:1">
      <c r="A258" s="237"/>
    </row>
    <row r="259" spans="1:1">
      <c r="A259" s="237"/>
    </row>
    <row r="260" spans="1:1">
      <c r="A260" s="237"/>
    </row>
    <row r="261" spans="1:1">
      <c r="A261" s="237"/>
    </row>
    <row r="262" spans="1:1">
      <c r="A262" s="237"/>
    </row>
    <row r="263" spans="1:1">
      <c r="A263" s="237"/>
    </row>
    <row r="264" spans="1:1">
      <c r="A264" s="237"/>
    </row>
    <row r="265" spans="1:1">
      <c r="A265" s="237"/>
    </row>
    <row r="266" spans="1:1">
      <c r="A266" s="237"/>
    </row>
    <row r="267" spans="1:1">
      <c r="A267" s="237"/>
    </row>
    <row r="268" spans="1:1">
      <c r="A268" s="237"/>
    </row>
    <row r="269" spans="1:1">
      <c r="A269" s="237"/>
    </row>
    <row r="270" spans="1:1">
      <c r="A270" s="237"/>
    </row>
    <row r="271" spans="1:1">
      <c r="A271" s="237"/>
    </row>
    <row r="272" spans="1:1">
      <c r="A272" s="237"/>
    </row>
    <row r="273" spans="1:1">
      <c r="A273" s="237"/>
    </row>
    <row r="274" spans="1:1">
      <c r="A274" s="237"/>
    </row>
    <row r="275" spans="1:1">
      <c r="A275" s="237"/>
    </row>
    <row r="276" spans="1:1">
      <c r="A276" s="237"/>
    </row>
    <row r="277" spans="1:1">
      <c r="A277" s="237"/>
    </row>
    <row r="278" spans="1:1">
      <c r="A278" s="237"/>
    </row>
    <row r="279" spans="1:1">
      <c r="A279" s="237"/>
    </row>
    <row r="280" spans="1:1">
      <c r="A280" s="237"/>
    </row>
    <row r="281" spans="1:1">
      <c r="A281" s="237"/>
    </row>
    <row r="282" spans="1:1">
      <c r="A282" s="237"/>
    </row>
    <row r="283" spans="1:1">
      <c r="A283" s="237"/>
    </row>
    <row r="284" spans="1:1">
      <c r="A284" s="237"/>
    </row>
    <row r="285" spans="1:1">
      <c r="A285" s="237"/>
    </row>
    <row r="286" spans="1:1">
      <c r="A286" s="237"/>
    </row>
    <row r="287" spans="1:1">
      <c r="A287" s="237"/>
    </row>
    <row r="288" spans="1:1">
      <c r="A288" s="237"/>
    </row>
    <row r="289" spans="1:1">
      <c r="A289" s="237"/>
    </row>
    <row r="290" spans="1:1">
      <c r="A290" s="237"/>
    </row>
    <row r="291" spans="1:1">
      <c r="A291" s="237"/>
    </row>
    <row r="292" spans="1:1">
      <c r="A292" s="237"/>
    </row>
    <row r="293" spans="1:1">
      <c r="A293" s="237"/>
    </row>
    <row r="294" spans="1:1">
      <c r="A294" s="237"/>
    </row>
    <row r="295" spans="1:1">
      <c r="A295" s="237"/>
    </row>
    <row r="296" spans="1:1">
      <c r="A296" s="237"/>
    </row>
    <row r="297" spans="1:1">
      <c r="A297" s="237"/>
    </row>
    <row r="298" spans="1:1">
      <c r="A298" s="237"/>
    </row>
    <row r="299" spans="1:1">
      <c r="A299" s="237"/>
    </row>
    <row r="300" spans="1:1">
      <c r="A300" s="237"/>
    </row>
    <row r="301" spans="1:1">
      <c r="A301" s="237"/>
    </row>
    <row r="302" spans="1:1">
      <c r="A302" s="237"/>
    </row>
    <row r="303" spans="1:1">
      <c r="A303" s="237"/>
    </row>
    <row r="304" spans="1:1">
      <c r="A304" s="237"/>
    </row>
    <row r="305" spans="1:1">
      <c r="A305" s="237"/>
    </row>
    <row r="306" spans="1:1">
      <c r="A306" s="237"/>
    </row>
    <row r="307" spans="1:1">
      <c r="A307" s="237"/>
    </row>
    <row r="308" spans="1:1">
      <c r="A308" s="237"/>
    </row>
    <row r="309" spans="1:1">
      <c r="A309" s="237"/>
    </row>
    <row r="310" spans="1:1">
      <c r="A310" s="237"/>
    </row>
    <row r="311" spans="1:1">
      <c r="A311" s="237"/>
    </row>
    <row r="312" spans="1:1">
      <c r="A312" s="237"/>
    </row>
    <row r="313" spans="1:1">
      <c r="A313" s="237"/>
    </row>
    <row r="314" spans="1:1">
      <c r="A314" s="237"/>
    </row>
    <row r="315" spans="1:1">
      <c r="A315" s="237"/>
    </row>
    <row r="316" spans="1:1">
      <c r="A316" s="237"/>
    </row>
    <row r="317" spans="1:1">
      <c r="A317" s="237"/>
    </row>
    <row r="318" spans="1:1">
      <c r="A318" s="237"/>
    </row>
    <row r="319" spans="1:1">
      <c r="A319" s="237"/>
    </row>
    <row r="320" spans="1:1">
      <c r="A320" s="237"/>
    </row>
    <row r="321" spans="1:1">
      <c r="A321" s="237"/>
    </row>
    <row r="322" spans="1:1">
      <c r="A322" s="237"/>
    </row>
    <row r="323" spans="1:1">
      <c r="A323" s="237"/>
    </row>
    <row r="324" spans="1:1">
      <c r="A324" s="237"/>
    </row>
    <row r="325" spans="1:1">
      <c r="A325" s="237"/>
    </row>
    <row r="326" spans="1:1">
      <c r="A326" s="237"/>
    </row>
    <row r="327" spans="1:1">
      <c r="A327" s="237"/>
    </row>
    <row r="328" spans="1:1">
      <c r="A328" s="237"/>
    </row>
    <row r="329" spans="1:1">
      <c r="A329" s="237"/>
    </row>
    <row r="330" spans="1:1">
      <c r="A330" s="237"/>
    </row>
    <row r="331" spans="1:1">
      <c r="A331" s="237"/>
    </row>
    <row r="332" spans="1:1">
      <c r="A332" s="237"/>
    </row>
    <row r="333" spans="1:1">
      <c r="A333" s="237"/>
    </row>
    <row r="334" spans="1:1">
      <c r="A334" s="237"/>
    </row>
    <row r="335" spans="1:1">
      <c r="A335" s="237"/>
    </row>
    <row r="336" spans="1:1">
      <c r="A336" s="237"/>
    </row>
    <row r="337" spans="1:1">
      <c r="A337" s="237"/>
    </row>
    <row r="338" spans="1:1">
      <c r="A338" s="237"/>
    </row>
    <row r="339" spans="1:1">
      <c r="A339" s="237"/>
    </row>
    <row r="340" spans="1:1">
      <c r="A340" s="237"/>
    </row>
    <row r="341" spans="1:1">
      <c r="A341" s="237"/>
    </row>
    <row r="342" spans="1:1">
      <c r="A342" s="237"/>
    </row>
    <row r="343" spans="1:1">
      <c r="A343" s="237"/>
    </row>
    <row r="344" spans="1:1">
      <c r="A344" s="237"/>
    </row>
    <row r="345" spans="1:1">
      <c r="A345" s="237"/>
    </row>
    <row r="346" spans="1:1">
      <c r="A346" s="237"/>
    </row>
    <row r="347" spans="1:1">
      <c r="A347" s="237"/>
    </row>
    <row r="348" spans="1:1">
      <c r="A348" s="237"/>
    </row>
    <row r="349" spans="1:1">
      <c r="A349" s="237"/>
    </row>
    <row r="350" spans="1:1">
      <c r="A350" s="237"/>
    </row>
    <row r="351" spans="1:1">
      <c r="A351" s="237"/>
    </row>
    <row r="352" spans="1:1">
      <c r="A352" s="237"/>
    </row>
    <row r="353" spans="1:1">
      <c r="A353" s="237"/>
    </row>
    <row r="354" spans="1:1">
      <c r="A354" s="237"/>
    </row>
    <row r="355" spans="1:1">
      <c r="A355" s="237"/>
    </row>
    <row r="356" spans="1:1">
      <c r="A356" s="237"/>
    </row>
    <row r="357" spans="1:1">
      <c r="A357" s="237"/>
    </row>
    <row r="358" spans="1:1">
      <c r="A358" s="237"/>
    </row>
    <row r="359" spans="1:1">
      <c r="A359" s="237"/>
    </row>
    <row r="360" spans="1:1">
      <c r="A360" s="237"/>
    </row>
    <row r="361" spans="1:1">
      <c r="A361" s="237"/>
    </row>
    <row r="362" spans="1:1">
      <c r="A362" s="237"/>
    </row>
    <row r="363" spans="1:1">
      <c r="A363" s="237"/>
    </row>
    <row r="364" spans="1:1">
      <c r="A364" s="237"/>
    </row>
    <row r="365" spans="1:1">
      <c r="A365" s="237"/>
    </row>
    <row r="366" spans="1:1">
      <c r="A366" s="237"/>
    </row>
    <row r="367" spans="1:1">
      <c r="A367" s="237"/>
    </row>
    <row r="368" spans="1:1">
      <c r="A368" s="237"/>
    </row>
    <row r="369" spans="1:1">
      <c r="A369" s="237"/>
    </row>
    <row r="370" spans="1:1">
      <c r="A370" s="237"/>
    </row>
    <row r="371" spans="1:1">
      <c r="A371" s="237"/>
    </row>
    <row r="372" spans="1:1">
      <c r="A372" s="237"/>
    </row>
    <row r="373" spans="1:1">
      <c r="A373" s="237"/>
    </row>
    <row r="374" spans="1:1">
      <c r="A374" s="237"/>
    </row>
    <row r="375" spans="1:1">
      <c r="A375" s="237"/>
    </row>
    <row r="376" spans="1:1">
      <c r="A376" s="237"/>
    </row>
    <row r="377" spans="1:1">
      <c r="A377" s="237"/>
    </row>
    <row r="378" spans="1:1">
      <c r="A378" s="237"/>
    </row>
    <row r="379" spans="1:1">
      <c r="A379" s="237"/>
    </row>
    <row r="380" spans="1:1">
      <c r="A380" s="237"/>
    </row>
    <row r="381" spans="1:1">
      <c r="A381" s="237"/>
    </row>
    <row r="382" spans="1:1">
      <c r="A382" s="237"/>
    </row>
    <row r="383" spans="1:1">
      <c r="A383" s="237"/>
    </row>
    <row r="384" spans="1:1">
      <c r="A384" s="237"/>
    </row>
    <row r="385" spans="1:1">
      <c r="A385" s="237"/>
    </row>
    <row r="386" spans="1:1">
      <c r="A386" s="237"/>
    </row>
    <row r="387" spans="1:1">
      <c r="A387" s="237"/>
    </row>
    <row r="388" spans="1:1">
      <c r="A388" s="237"/>
    </row>
    <row r="389" spans="1:1">
      <c r="A389" s="237"/>
    </row>
    <row r="390" spans="1:1">
      <c r="A390" s="237"/>
    </row>
    <row r="391" spans="1:1">
      <c r="A391" s="237"/>
    </row>
    <row r="392" spans="1:1">
      <c r="A392" s="237"/>
    </row>
    <row r="393" spans="1:1">
      <c r="A393" s="237"/>
    </row>
    <row r="394" spans="1:1">
      <c r="A394" s="237"/>
    </row>
    <row r="395" spans="1:1">
      <c r="A395" s="237"/>
    </row>
    <row r="396" spans="1:1">
      <c r="A396" s="237"/>
    </row>
    <row r="397" spans="1:1">
      <c r="A397" s="237"/>
    </row>
    <row r="398" spans="1:1">
      <c r="A398" s="237"/>
    </row>
    <row r="399" spans="1:1">
      <c r="A399" s="237"/>
    </row>
    <row r="400" spans="1:1">
      <c r="A400" s="237"/>
    </row>
    <row r="401" spans="1:1">
      <c r="A401" s="237"/>
    </row>
    <row r="402" spans="1:1">
      <c r="A402" s="237"/>
    </row>
    <row r="403" spans="1:1">
      <c r="A403" s="237"/>
    </row>
    <row r="404" spans="1:1">
      <c r="A404" s="237"/>
    </row>
    <row r="405" spans="1:1">
      <c r="A405" s="237"/>
    </row>
    <row r="406" spans="1:1">
      <c r="A406" s="237"/>
    </row>
    <row r="407" spans="1:1">
      <c r="A407" s="237"/>
    </row>
    <row r="408" spans="1:1">
      <c r="A408" s="237"/>
    </row>
    <row r="409" spans="1:1">
      <c r="A409" s="237"/>
    </row>
    <row r="410" spans="1:1">
      <c r="A410" s="237"/>
    </row>
    <row r="411" spans="1:1">
      <c r="A411" s="237"/>
    </row>
    <row r="412" spans="1:1">
      <c r="A412" s="237"/>
    </row>
    <row r="413" spans="1:1">
      <c r="A413" s="237"/>
    </row>
    <row r="414" spans="1:1">
      <c r="A414" s="237"/>
    </row>
    <row r="415" spans="1:1">
      <c r="A415" s="237"/>
    </row>
    <row r="416" spans="1:1">
      <c r="A416" s="237"/>
    </row>
    <row r="417" spans="1:1">
      <c r="A417" s="237"/>
    </row>
    <row r="418" spans="1:1">
      <c r="A418" s="237"/>
    </row>
    <row r="419" spans="1:1">
      <c r="A419" s="237"/>
    </row>
    <row r="420" spans="1:1">
      <c r="A420" s="237"/>
    </row>
    <row r="421" spans="1:1">
      <c r="A421" s="237"/>
    </row>
    <row r="422" spans="1:1">
      <c r="A422" s="237"/>
    </row>
    <row r="423" spans="1:1">
      <c r="A423" s="237"/>
    </row>
    <row r="424" spans="1:1">
      <c r="A424" s="237"/>
    </row>
    <row r="425" spans="1:1">
      <c r="A425" s="237"/>
    </row>
    <row r="426" spans="1:1">
      <c r="A426" s="237"/>
    </row>
    <row r="427" spans="1:1">
      <c r="A427" s="237"/>
    </row>
    <row r="428" spans="1:1">
      <c r="A428" s="237"/>
    </row>
    <row r="429" spans="1:1">
      <c r="A429" s="237"/>
    </row>
    <row r="430" spans="1:1">
      <c r="A430" s="237"/>
    </row>
    <row r="431" spans="1:1">
      <c r="A431" s="237"/>
    </row>
    <row r="432" spans="1:1">
      <c r="A432" s="237"/>
    </row>
    <row r="433" spans="1:1">
      <c r="A433" s="237"/>
    </row>
    <row r="434" spans="1:1">
      <c r="A434" s="237"/>
    </row>
    <row r="435" spans="1:1">
      <c r="A435" s="237"/>
    </row>
    <row r="436" spans="1:1">
      <c r="A436" s="237"/>
    </row>
    <row r="437" spans="1:1">
      <c r="A437" s="237"/>
    </row>
    <row r="438" spans="1:1">
      <c r="A438" s="237"/>
    </row>
    <row r="439" spans="1:1">
      <c r="A439" s="237"/>
    </row>
    <row r="440" spans="1:1">
      <c r="A440" s="237"/>
    </row>
    <row r="441" spans="1:1">
      <c r="A441" s="237"/>
    </row>
    <row r="442" spans="1:1">
      <c r="A442" s="237"/>
    </row>
    <row r="443" spans="1:1">
      <c r="A443" s="237"/>
    </row>
    <row r="444" spans="1:1">
      <c r="A444" s="237"/>
    </row>
    <row r="445" spans="1:1">
      <c r="A445" s="237"/>
    </row>
    <row r="446" spans="1:1">
      <c r="A446" s="237"/>
    </row>
    <row r="447" spans="1:1">
      <c r="A447" s="237"/>
    </row>
    <row r="448" spans="1:1">
      <c r="A448" s="237"/>
    </row>
    <row r="449" spans="1:1">
      <c r="A449" s="237"/>
    </row>
    <row r="450" spans="1:1">
      <c r="A450" s="237"/>
    </row>
    <row r="451" spans="1:1">
      <c r="A451" s="237"/>
    </row>
    <row r="452" spans="1:1">
      <c r="A452" s="237"/>
    </row>
    <row r="453" spans="1:1">
      <c r="A453" s="237"/>
    </row>
    <row r="454" spans="1:1">
      <c r="A454" s="237"/>
    </row>
    <row r="455" spans="1:1">
      <c r="A455" s="237"/>
    </row>
    <row r="456" spans="1:1">
      <c r="A456" s="237"/>
    </row>
    <row r="457" spans="1:1">
      <c r="A457" s="237"/>
    </row>
    <row r="458" spans="1:1">
      <c r="A458" s="237"/>
    </row>
    <row r="459" spans="1:1">
      <c r="A459" s="237"/>
    </row>
    <row r="460" spans="1:1">
      <c r="A460" s="237"/>
    </row>
    <row r="461" spans="1:1">
      <c r="A461" s="237"/>
    </row>
    <row r="462" spans="1:1">
      <c r="A462" s="237"/>
    </row>
    <row r="463" spans="1:1">
      <c r="A463" s="237"/>
    </row>
    <row r="464" spans="1:1">
      <c r="A464" s="237"/>
    </row>
    <row r="465" spans="1:1">
      <c r="A465" s="237"/>
    </row>
    <row r="466" spans="1:1">
      <c r="A466" s="237"/>
    </row>
    <row r="467" spans="1:1">
      <c r="A467" s="237"/>
    </row>
    <row r="468" spans="1:1">
      <c r="A468" s="237"/>
    </row>
    <row r="469" spans="1:1">
      <c r="A469" s="237"/>
    </row>
    <row r="470" spans="1:1">
      <c r="A470" s="237"/>
    </row>
    <row r="471" spans="1:1">
      <c r="A471" s="237"/>
    </row>
    <row r="472" spans="1:1">
      <c r="A472" s="237"/>
    </row>
    <row r="473" spans="1:1">
      <c r="A473" s="237"/>
    </row>
    <row r="474" spans="1:1">
      <c r="A474" s="237"/>
    </row>
    <row r="475" spans="1:1">
      <c r="A475" s="237"/>
    </row>
    <row r="476" spans="1:1">
      <c r="A476" s="237"/>
    </row>
    <row r="477" spans="1:1">
      <c r="A477" s="237"/>
    </row>
    <row r="478" spans="1:1">
      <c r="A478" s="237"/>
    </row>
    <row r="479" spans="1:1">
      <c r="A479" s="237"/>
    </row>
    <row r="480" spans="1:1">
      <c r="A480" s="237"/>
    </row>
    <row r="481" spans="1:1">
      <c r="A481" s="237"/>
    </row>
    <row r="482" spans="1:1">
      <c r="A482" s="237"/>
    </row>
    <row r="483" spans="1:1">
      <c r="A483" s="237"/>
    </row>
    <row r="484" spans="1:1">
      <c r="A484" s="237"/>
    </row>
    <row r="485" spans="1:1">
      <c r="A485" s="237"/>
    </row>
    <row r="486" spans="1:1">
      <c r="A486" s="237"/>
    </row>
    <row r="487" spans="1:1">
      <c r="A487" s="237"/>
    </row>
    <row r="488" spans="1:1">
      <c r="A488" s="237"/>
    </row>
    <row r="489" spans="1:1">
      <c r="A489" s="237"/>
    </row>
    <row r="490" spans="1:1">
      <c r="A490" s="237"/>
    </row>
    <row r="491" spans="1:1">
      <c r="A491" s="237"/>
    </row>
    <row r="492" spans="1:1">
      <c r="A492" s="237"/>
    </row>
    <row r="493" spans="1:1">
      <c r="A493" s="237"/>
    </row>
    <row r="494" spans="1:1">
      <c r="A494" s="237"/>
    </row>
    <row r="495" spans="1:1">
      <c r="A495" s="237"/>
    </row>
    <row r="496" spans="1:1">
      <c r="A496" s="237"/>
    </row>
    <row r="497" spans="1:1">
      <c r="A497" s="237"/>
    </row>
    <row r="498" spans="1:1">
      <c r="A498" s="237"/>
    </row>
    <row r="499" spans="1:1">
      <c r="A499" s="237"/>
    </row>
    <row r="500" spans="1:1">
      <c r="A500" s="237"/>
    </row>
    <row r="501" spans="1:1">
      <c r="A501" s="237"/>
    </row>
    <row r="502" spans="1:1">
      <c r="A502" s="237"/>
    </row>
    <row r="503" spans="1:1">
      <c r="A503" s="237"/>
    </row>
    <row r="504" spans="1:1">
      <c r="A504" s="237"/>
    </row>
    <row r="505" spans="1:1">
      <c r="A505" s="237"/>
    </row>
    <row r="506" spans="1:1">
      <c r="A506" s="237"/>
    </row>
    <row r="507" spans="1:1">
      <c r="A507" s="237"/>
    </row>
    <row r="508" spans="1:1">
      <c r="A508" s="237"/>
    </row>
    <row r="509" spans="1:1">
      <c r="A509" s="237"/>
    </row>
    <row r="510" spans="1:1">
      <c r="A510" s="237"/>
    </row>
    <row r="511" spans="1:1">
      <c r="A511" s="237"/>
    </row>
    <row r="512" spans="1:1">
      <c r="A512" s="237"/>
    </row>
    <row r="513" spans="1:1">
      <c r="A513" s="237"/>
    </row>
    <row r="514" spans="1:1">
      <c r="A514" s="237"/>
    </row>
    <row r="515" spans="1:1">
      <c r="A515" s="237"/>
    </row>
    <row r="516" spans="1:1">
      <c r="A516" s="237"/>
    </row>
    <row r="517" spans="1:1">
      <c r="A517" s="237"/>
    </row>
    <row r="518" spans="1:1">
      <c r="A518" s="237"/>
    </row>
    <row r="519" spans="1:1">
      <c r="A519" s="237"/>
    </row>
    <row r="520" spans="1:1">
      <c r="A520" s="237"/>
    </row>
    <row r="521" spans="1:1">
      <c r="A521" s="237"/>
    </row>
    <row r="522" spans="1:1">
      <c r="A522" s="237"/>
    </row>
    <row r="523" spans="1:1">
      <c r="A523" s="237"/>
    </row>
    <row r="524" spans="1:1">
      <c r="A524" s="237"/>
    </row>
    <row r="525" spans="1:1">
      <c r="A525" s="237"/>
    </row>
    <row r="526" spans="1:1">
      <c r="A526" s="237"/>
    </row>
    <row r="527" spans="1:1">
      <c r="A527" s="237"/>
    </row>
    <row r="528" spans="1:1">
      <c r="A528" s="237"/>
    </row>
    <row r="529" spans="1:1">
      <c r="A529" s="237"/>
    </row>
    <row r="530" spans="1:1">
      <c r="A530" s="237"/>
    </row>
    <row r="531" spans="1:1">
      <c r="A531" s="237"/>
    </row>
    <row r="532" spans="1:1">
      <c r="A532" s="237"/>
    </row>
    <row r="533" spans="1:1">
      <c r="A533" s="237"/>
    </row>
    <row r="534" spans="1:1">
      <c r="A534" s="237"/>
    </row>
    <row r="535" spans="1:1">
      <c r="A535" s="237"/>
    </row>
    <row r="536" spans="1:1">
      <c r="A536" s="237"/>
    </row>
    <row r="537" spans="1:1">
      <c r="A537" s="237"/>
    </row>
    <row r="538" spans="1:1">
      <c r="A538" s="237"/>
    </row>
    <row r="539" spans="1:1">
      <c r="A539" s="237"/>
    </row>
    <row r="540" spans="1:1">
      <c r="A540" s="237"/>
    </row>
    <row r="541" spans="1:1">
      <c r="A541" s="237"/>
    </row>
    <row r="542" spans="1:1">
      <c r="A542" s="237"/>
    </row>
    <row r="543" spans="1:1">
      <c r="A543" s="237"/>
    </row>
    <row r="544" spans="1:1">
      <c r="A544" s="237"/>
    </row>
    <row r="545" spans="1:1">
      <c r="A545" s="237"/>
    </row>
    <row r="546" spans="1:1">
      <c r="A546" s="237"/>
    </row>
    <row r="547" spans="1:1">
      <c r="A547" s="237"/>
    </row>
    <row r="548" spans="1:1">
      <c r="A548" s="237"/>
    </row>
    <row r="549" spans="1:1">
      <c r="A549" s="237"/>
    </row>
    <row r="550" spans="1:1">
      <c r="A550" s="237"/>
    </row>
    <row r="551" spans="1:1">
      <c r="A551" s="237"/>
    </row>
    <row r="552" spans="1:1">
      <c r="A552" s="237"/>
    </row>
    <row r="553" spans="1:1">
      <c r="A553" s="237"/>
    </row>
    <row r="554" spans="1:1">
      <c r="A554" s="237"/>
    </row>
    <row r="555" spans="1:1">
      <c r="A555" s="237"/>
    </row>
    <row r="556" spans="1:1">
      <c r="A556" s="237"/>
    </row>
    <row r="557" spans="1:1">
      <c r="A557" s="237"/>
    </row>
    <row r="558" spans="1:1">
      <c r="A558" s="237"/>
    </row>
    <row r="559" spans="1:1">
      <c r="A559" s="237"/>
    </row>
    <row r="560" spans="1:1">
      <c r="A560" s="237"/>
    </row>
    <row r="561" spans="1:1">
      <c r="A561" s="237"/>
    </row>
    <row r="562" spans="1:1">
      <c r="A562" s="237"/>
    </row>
    <row r="563" spans="1:1">
      <c r="A563" s="237"/>
    </row>
    <row r="564" spans="1:1">
      <c r="A564" s="237"/>
    </row>
    <row r="565" spans="1:1">
      <c r="A565" s="237"/>
    </row>
    <row r="566" spans="1:1">
      <c r="A566" s="237"/>
    </row>
    <row r="567" spans="1:1">
      <c r="A567" s="237"/>
    </row>
    <row r="568" spans="1:1">
      <c r="A568" s="237"/>
    </row>
    <row r="569" spans="1:1">
      <c r="A569" s="237"/>
    </row>
    <row r="570" spans="1:1">
      <c r="A570" s="237"/>
    </row>
    <row r="571" spans="1:1">
      <c r="A571" s="237"/>
    </row>
    <row r="572" spans="1:1">
      <c r="A572" s="237"/>
    </row>
    <row r="573" spans="1:1">
      <c r="A573" s="237"/>
    </row>
    <row r="574" spans="1:1">
      <c r="A574" s="237"/>
    </row>
    <row r="575" spans="1:1">
      <c r="A575" s="237"/>
    </row>
    <row r="576" spans="1:1">
      <c r="A576" s="237"/>
    </row>
    <row r="577" spans="1:1">
      <c r="A577" s="237"/>
    </row>
    <row r="578" spans="1:1">
      <c r="A578" s="237"/>
    </row>
    <row r="579" spans="1:1">
      <c r="A579" s="237"/>
    </row>
    <row r="580" spans="1:1">
      <c r="A580" s="237"/>
    </row>
    <row r="581" spans="1:1">
      <c r="A581" s="237"/>
    </row>
    <row r="582" spans="1:1">
      <c r="A582" s="237"/>
    </row>
    <row r="583" spans="1:1">
      <c r="A583" s="237"/>
    </row>
    <row r="584" spans="1:1">
      <c r="A584" s="237"/>
    </row>
    <row r="585" spans="1:1">
      <c r="A585" s="237"/>
    </row>
    <row r="586" spans="1:1">
      <c r="A586" s="237"/>
    </row>
    <row r="587" spans="1:1">
      <c r="A587" s="237"/>
    </row>
    <row r="588" spans="1:1">
      <c r="A588" s="237"/>
    </row>
    <row r="589" spans="1:1">
      <c r="A589" s="237"/>
    </row>
    <row r="590" spans="1:1">
      <c r="A590" s="237"/>
    </row>
    <row r="591" spans="1:1">
      <c r="A591" s="237"/>
    </row>
    <row r="592" spans="1:1">
      <c r="A592" s="237"/>
    </row>
    <row r="593" spans="1:1">
      <c r="A593" s="237"/>
    </row>
    <row r="594" spans="1:1">
      <c r="A594" s="237"/>
    </row>
    <row r="595" spans="1:1">
      <c r="A595" s="237"/>
    </row>
    <row r="596" spans="1:1">
      <c r="A596" s="237"/>
    </row>
    <row r="597" spans="1:1">
      <c r="A597" s="237"/>
    </row>
    <row r="598" spans="1:1">
      <c r="A598" s="237"/>
    </row>
    <row r="599" spans="1:1">
      <c r="A599" s="237"/>
    </row>
    <row r="600" spans="1:1">
      <c r="A600" s="237"/>
    </row>
    <row r="601" spans="1:1">
      <c r="A601" s="237"/>
    </row>
    <row r="602" spans="1:1">
      <c r="A602" s="237"/>
    </row>
    <row r="603" spans="1:1">
      <c r="A603" s="237"/>
    </row>
    <row r="604" spans="1:1">
      <c r="A604" s="237"/>
    </row>
    <row r="605" spans="1:1">
      <c r="A605" s="237"/>
    </row>
    <row r="606" spans="1:1">
      <c r="A606" s="237"/>
    </row>
    <row r="607" spans="1:1">
      <c r="A607" s="237"/>
    </row>
    <row r="608" spans="1:1">
      <c r="A608" s="237"/>
    </row>
    <row r="609" spans="1:1">
      <c r="A609" s="237"/>
    </row>
    <row r="610" spans="1:1">
      <c r="A610" s="237"/>
    </row>
    <row r="611" spans="1:1">
      <c r="A611" s="237"/>
    </row>
    <row r="612" spans="1:1">
      <c r="A612" s="237"/>
    </row>
    <row r="613" spans="1:1">
      <c r="A613" s="237"/>
    </row>
    <row r="614" spans="1:1">
      <c r="A614" s="237"/>
    </row>
    <row r="615" spans="1:1">
      <c r="A615" s="237"/>
    </row>
    <row r="616" spans="1:1">
      <c r="A616" s="237"/>
    </row>
    <row r="617" spans="1:1">
      <c r="A617" s="237"/>
    </row>
    <row r="618" spans="1:1">
      <c r="A618" s="237"/>
    </row>
    <row r="619" spans="1:1">
      <c r="A619" s="237"/>
    </row>
    <row r="620" spans="1:1">
      <c r="A620" s="237"/>
    </row>
    <row r="621" spans="1:1">
      <c r="A621" s="237"/>
    </row>
    <row r="622" spans="1:1">
      <c r="A622" s="237"/>
    </row>
    <row r="623" spans="1:1">
      <c r="A623" s="237"/>
    </row>
    <row r="624" spans="1:1">
      <c r="A624" s="237"/>
    </row>
    <row r="625" spans="1:1">
      <c r="A625" s="237"/>
    </row>
    <row r="626" spans="1:1">
      <c r="A626" s="237"/>
    </row>
    <row r="627" spans="1:1">
      <c r="A627" s="237"/>
    </row>
    <row r="628" spans="1:1">
      <c r="A628" s="237"/>
    </row>
    <row r="629" spans="1:1">
      <c r="A629" s="237"/>
    </row>
    <row r="630" spans="1:1">
      <c r="A630" s="237"/>
    </row>
    <row r="631" spans="1:1">
      <c r="A631" s="237"/>
    </row>
    <row r="632" spans="1:1">
      <c r="A632" s="237"/>
    </row>
    <row r="633" spans="1:1">
      <c r="A633" s="237"/>
    </row>
    <row r="634" spans="1:1">
      <c r="A634" s="237"/>
    </row>
    <row r="635" spans="1:1">
      <c r="A635" s="237"/>
    </row>
    <row r="636" spans="1:1">
      <c r="A636" s="237"/>
    </row>
    <row r="637" spans="1:1">
      <c r="A637" s="237"/>
    </row>
    <row r="638" spans="1:1">
      <c r="A638" s="237"/>
    </row>
    <row r="639" spans="1:1">
      <c r="A639" s="237"/>
    </row>
    <row r="640" spans="1:1">
      <c r="A640" s="237"/>
    </row>
    <row r="641" spans="1:1">
      <c r="A641" s="237"/>
    </row>
    <row r="642" spans="1:1">
      <c r="A642" s="237"/>
    </row>
    <row r="643" spans="1:1">
      <c r="A643" s="237"/>
    </row>
    <row r="644" spans="1:1">
      <c r="A644" s="237"/>
    </row>
    <row r="645" spans="1:1">
      <c r="A645" s="237"/>
    </row>
    <row r="646" spans="1:1">
      <c r="A646" s="237"/>
    </row>
    <row r="647" spans="1:1">
      <c r="A647" s="237"/>
    </row>
    <row r="648" spans="1:1">
      <c r="A648" s="237"/>
    </row>
    <row r="649" spans="1:1">
      <c r="A649" s="237"/>
    </row>
    <row r="650" spans="1:1">
      <c r="A650" s="237"/>
    </row>
    <row r="651" spans="1:1">
      <c r="A651" s="237"/>
    </row>
    <row r="652" spans="1:1">
      <c r="A652" s="237"/>
    </row>
    <row r="653" spans="1:1">
      <c r="A653" s="237"/>
    </row>
    <row r="654" spans="1:1">
      <c r="A654" s="237"/>
    </row>
    <row r="655" spans="1:1">
      <c r="A655" s="237"/>
    </row>
    <row r="656" spans="1:1">
      <c r="A656" s="237"/>
    </row>
    <row r="657" spans="1:1">
      <c r="A657" s="237"/>
    </row>
    <row r="658" spans="1:1">
      <c r="A658" s="237"/>
    </row>
    <row r="659" spans="1:1">
      <c r="A659" s="237"/>
    </row>
    <row r="660" spans="1:1">
      <c r="A660" s="237"/>
    </row>
    <row r="661" spans="1:1">
      <c r="A661" s="237"/>
    </row>
    <row r="662" spans="1:1">
      <c r="A662" s="237"/>
    </row>
    <row r="663" spans="1:1">
      <c r="A663" s="237"/>
    </row>
    <row r="664" spans="1:1">
      <c r="A664" s="237"/>
    </row>
    <row r="665" spans="1:1">
      <c r="A665" s="237"/>
    </row>
    <row r="666" spans="1:1">
      <c r="A666" s="237"/>
    </row>
    <row r="667" spans="1:1">
      <c r="A667" s="237"/>
    </row>
    <row r="668" spans="1:1">
      <c r="A668" s="237"/>
    </row>
    <row r="669" spans="1:1">
      <c r="A669" s="237"/>
    </row>
    <row r="670" spans="1:1">
      <c r="A670" s="237"/>
    </row>
    <row r="671" spans="1:1">
      <c r="A671" s="237"/>
    </row>
    <row r="672" spans="1:1">
      <c r="A672" s="237"/>
    </row>
    <row r="673" spans="1:1">
      <c r="A673" s="237"/>
    </row>
    <row r="674" spans="1:1">
      <c r="A674" s="237"/>
    </row>
    <row r="675" spans="1:1">
      <c r="A675" s="237"/>
    </row>
    <row r="676" spans="1:1">
      <c r="A676" s="237"/>
    </row>
    <row r="677" spans="1:1">
      <c r="A677" s="237"/>
    </row>
    <row r="678" spans="1:1">
      <c r="A678" s="237"/>
    </row>
    <row r="679" spans="1:1">
      <c r="A679" s="237"/>
    </row>
    <row r="680" spans="1:1">
      <c r="A680" s="237"/>
    </row>
    <row r="681" spans="1:1">
      <c r="A681" s="237"/>
    </row>
    <row r="682" spans="1:1">
      <c r="A682" s="237"/>
    </row>
    <row r="683" spans="1:1">
      <c r="A683" s="237"/>
    </row>
    <row r="684" spans="1:1">
      <c r="A684" s="237"/>
    </row>
    <row r="685" spans="1:1">
      <c r="A685" s="237"/>
    </row>
    <row r="686" spans="1:1">
      <c r="A686" s="237"/>
    </row>
    <row r="687" spans="1:1">
      <c r="A687" s="237"/>
    </row>
    <row r="688" spans="1:1">
      <c r="A688" s="237"/>
    </row>
    <row r="689" spans="1:1">
      <c r="A689" s="237"/>
    </row>
    <row r="690" spans="1:1">
      <c r="A690" s="237"/>
    </row>
    <row r="691" spans="1:1">
      <c r="A691" s="237"/>
    </row>
    <row r="692" spans="1:1">
      <c r="A692" s="237"/>
    </row>
    <row r="693" spans="1:1">
      <c r="A693" s="237"/>
    </row>
    <row r="694" spans="1:1">
      <c r="A694" s="237"/>
    </row>
    <row r="695" spans="1:1">
      <c r="A695" s="237"/>
    </row>
    <row r="696" spans="1:1">
      <c r="A696" s="237"/>
    </row>
    <row r="697" spans="1:1">
      <c r="A697" s="237"/>
    </row>
    <row r="698" spans="1:1">
      <c r="A698" s="237"/>
    </row>
    <row r="699" spans="1:1">
      <c r="A699" s="237"/>
    </row>
    <row r="700" spans="1:1">
      <c r="A700" s="237"/>
    </row>
    <row r="701" spans="1:1">
      <c r="A701" s="237"/>
    </row>
    <row r="702" spans="1:1">
      <c r="A702" s="237"/>
    </row>
  </sheetData>
  <mergeCells count="7">
    <mergeCell ref="A72:A139"/>
    <mergeCell ref="A140:A207"/>
    <mergeCell ref="C2:E2"/>
    <mergeCell ref="F2:H2"/>
    <mergeCell ref="C1:H1"/>
    <mergeCell ref="B1:B3"/>
    <mergeCell ref="A4:A7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0" tint="-0.14999847407452621"/>
  </sheetPr>
  <dimension ref="B2:P153"/>
  <sheetViews>
    <sheetView showGridLines="0" zoomScale="80" zoomScaleNormal="80" workbookViewId="0">
      <selection activeCell="R148" sqref="R148"/>
    </sheetView>
  </sheetViews>
  <sheetFormatPr defaultColWidth="13.21875" defaultRowHeight="14.4"/>
  <cols>
    <col min="1" max="1" width="3.77734375" style="22" customWidth="1"/>
    <col min="2" max="2" width="35.77734375" style="22" bestFit="1" customWidth="1"/>
    <col min="3" max="3" width="12.44140625" style="22" bestFit="1" customWidth="1"/>
    <col min="4" max="4" width="12.109375" style="215" bestFit="1" customWidth="1"/>
    <col min="5" max="5" width="14.6640625" style="22" bestFit="1" customWidth="1"/>
    <col min="6" max="6" width="14.33203125" style="22" bestFit="1" customWidth="1"/>
    <col min="7" max="7" width="12.44140625" style="215" bestFit="1" customWidth="1"/>
    <col min="8" max="8" width="11.77734375" style="22" bestFit="1" customWidth="1"/>
    <col min="9" max="9" width="3.77734375" style="22" customWidth="1"/>
    <col min="10" max="10" width="45.33203125" style="22" bestFit="1" customWidth="1"/>
    <col min="11" max="11" width="12.44140625" style="22" bestFit="1" customWidth="1"/>
    <col min="12" max="12" width="12.109375" style="215" bestFit="1" customWidth="1"/>
    <col min="13" max="13" width="11.77734375" style="22" bestFit="1" customWidth="1"/>
    <col min="14" max="14" width="12.44140625" style="22" bestFit="1" customWidth="1"/>
    <col min="15" max="15" width="10.88671875" style="215" bestFit="1" customWidth="1"/>
    <col min="16" max="16" width="11.77734375" style="22" bestFit="1" customWidth="1"/>
    <col min="17" max="16384" width="13.21875" style="22"/>
  </cols>
  <sheetData>
    <row r="2" spans="2:16" ht="23.4">
      <c r="B2" s="455" t="s">
        <v>129</v>
      </c>
      <c r="C2" s="455"/>
      <c r="D2" s="455"/>
      <c r="E2" s="455"/>
      <c r="F2" s="455"/>
      <c r="G2" s="455"/>
      <c r="H2" s="455"/>
      <c r="I2" s="455"/>
      <c r="J2" s="455"/>
      <c r="K2" s="455"/>
      <c r="L2" s="455"/>
      <c r="M2" s="455"/>
      <c r="N2" s="455"/>
      <c r="O2" s="455"/>
      <c r="P2" s="455"/>
    </row>
    <row r="3" spans="2:16" ht="15" customHeight="1" thickBot="1">
      <c r="B3" s="481" t="str">
        <f>'HOME PAGE'!H5</f>
        <v>4 WEEKS  ENDING 06-15-2025</v>
      </c>
      <c r="C3" s="481"/>
      <c r="D3" s="481"/>
      <c r="E3" s="481"/>
      <c r="F3" s="481"/>
      <c r="G3" s="481"/>
      <c r="H3" s="481"/>
      <c r="I3" s="481"/>
      <c r="J3" s="481"/>
      <c r="K3" s="481"/>
      <c r="L3" s="481"/>
      <c r="M3" s="481"/>
      <c r="N3" s="481"/>
      <c r="O3" s="481"/>
      <c r="P3" s="481"/>
    </row>
    <row r="4" spans="2:16" ht="15" customHeight="1" thickBot="1">
      <c r="B4" s="470" t="s">
        <v>36</v>
      </c>
      <c r="C4" s="432" t="s">
        <v>102</v>
      </c>
      <c r="D4" s="433"/>
      <c r="E4" s="434"/>
      <c r="F4" s="453" t="s">
        <v>22</v>
      </c>
      <c r="G4" s="454"/>
      <c r="H4" s="454"/>
      <c r="I4" s="38"/>
      <c r="J4" s="465" t="s">
        <v>422</v>
      </c>
      <c r="K4" s="432" t="s">
        <v>102</v>
      </c>
      <c r="L4" s="433"/>
      <c r="M4" s="434"/>
      <c r="N4" s="447" t="s">
        <v>22</v>
      </c>
      <c r="O4" s="448"/>
      <c r="P4" s="449"/>
    </row>
    <row r="5" spans="2:16" ht="29.4" thickBot="1">
      <c r="B5" s="471"/>
      <c r="C5" s="216" t="s">
        <v>19</v>
      </c>
      <c r="D5" s="216" t="s">
        <v>25</v>
      </c>
      <c r="E5" s="216" t="s">
        <v>26</v>
      </c>
      <c r="F5" s="216" t="s">
        <v>19</v>
      </c>
      <c r="G5" s="216" t="s">
        <v>25</v>
      </c>
      <c r="H5" s="216" t="s">
        <v>26</v>
      </c>
      <c r="I5" s="40"/>
      <c r="J5" s="468"/>
      <c r="K5" s="216" t="s">
        <v>19</v>
      </c>
      <c r="L5" s="216" t="s">
        <v>25</v>
      </c>
      <c r="M5" s="216" t="s">
        <v>26</v>
      </c>
      <c r="N5" s="216" t="s">
        <v>19</v>
      </c>
      <c r="O5" s="216" t="s">
        <v>25</v>
      </c>
      <c r="P5" s="216" t="s">
        <v>26</v>
      </c>
    </row>
    <row r="6" spans="2:16" ht="15" customHeight="1" thickBot="1">
      <c r="B6" s="315" t="s">
        <v>423</v>
      </c>
      <c r="C6" s="316">
        <f>'DMI SR Data'!C66</f>
        <v>13642961.738275832</v>
      </c>
      <c r="D6" s="316">
        <f>'DMI SR Data'!D66</f>
        <v>1540427.2712769005</v>
      </c>
      <c r="E6" s="317">
        <f>'DMI SR Data'!E66</f>
        <v>0.12728137858043884</v>
      </c>
      <c r="F6" s="316">
        <f>'DMI SR Data'!F66</f>
        <v>38019019.351423346</v>
      </c>
      <c r="G6" s="316">
        <f>'DMI SR Data'!G66</f>
        <v>5568985.3928133138</v>
      </c>
      <c r="H6" s="317">
        <f>'DMI SR Data'!H66</f>
        <v>0.17161724391156405</v>
      </c>
      <c r="I6" s="40"/>
      <c r="J6" s="315" t="s">
        <v>422</v>
      </c>
      <c r="K6" s="316">
        <f>'DMI SR Data'!C60</f>
        <v>52521897.275252134</v>
      </c>
      <c r="L6" s="316">
        <f>'DMI SR Data'!D60</f>
        <v>4170583.2081859931</v>
      </c>
      <c r="M6" s="317">
        <f>'DMI SR Data'!E60</f>
        <v>8.6255839963338882E-2</v>
      </c>
      <c r="N6" s="316">
        <f>'DMI SR Data'!F60</f>
        <v>161645888.57913801</v>
      </c>
      <c r="O6" s="316">
        <f>'DMI SR Data'!G60</f>
        <v>18078919.854383141</v>
      </c>
      <c r="P6" s="318">
        <f>'DMI SR Data'!H60</f>
        <v>0.12592673659526699</v>
      </c>
    </row>
    <row r="7" spans="2:16" ht="15" customHeight="1">
      <c r="B7" s="98" t="s">
        <v>387</v>
      </c>
      <c r="C7" s="93">
        <f>'DMI SR Data'!C67</f>
        <v>12184594.32521446</v>
      </c>
      <c r="D7" s="93">
        <f>'DMI SR Data'!D67</f>
        <v>1368975.0798371322</v>
      </c>
      <c r="E7" s="223">
        <f>'DMI SR Data'!E67</f>
        <v>0.12657389732189786</v>
      </c>
      <c r="F7" s="93">
        <f>'DMI SR Data'!F67</f>
        <v>34038503.534702346</v>
      </c>
      <c r="G7" s="93">
        <f>'DMI SR Data'!G67</f>
        <v>4960093.9492400326</v>
      </c>
      <c r="H7" s="223">
        <f>'DMI SR Data'!H67</f>
        <v>0.17057652120423467</v>
      </c>
      <c r="I7" s="38"/>
      <c r="J7" s="98" t="s">
        <v>388</v>
      </c>
      <c r="K7" s="298">
        <f>'DMI SR Data'!C61</f>
        <v>14306208.73083079</v>
      </c>
      <c r="L7" s="299">
        <f>'DMI SR Data'!D61</f>
        <v>1178639.9414845277</v>
      </c>
      <c r="M7" s="300">
        <f>'DMI SR Data'!E61</f>
        <v>8.9783566203138709E-2</v>
      </c>
      <c r="N7" s="299">
        <f>'DMI SR Data'!F61</f>
        <v>42083643.886252478</v>
      </c>
      <c r="O7" s="299">
        <f>'DMI SR Data'!G61</f>
        <v>4836320.7483884245</v>
      </c>
      <c r="P7" s="301">
        <f>'DMI SR Data'!H61</f>
        <v>0.12984344486951938</v>
      </c>
    </row>
    <row r="8" spans="2:16" ht="15" customHeight="1" thickBot="1">
      <c r="B8" s="99" t="s">
        <v>389</v>
      </c>
      <c r="C8" s="100">
        <f>'DMI SR Data'!C68</f>
        <v>1458367.413061369</v>
      </c>
      <c r="D8" s="100">
        <f>'DMI SR Data'!D68</f>
        <v>171452.19143977016</v>
      </c>
      <c r="E8" s="224">
        <f>'DMI SR Data'!E68</f>
        <v>0.13322726202875199</v>
      </c>
      <c r="F8" s="100">
        <f>'DMI SR Data'!F68</f>
        <v>3980515.8167209681</v>
      </c>
      <c r="G8" s="100">
        <f>'DMI SR Data'!G68</f>
        <v>608891.44357324857</v>
      </c>
      <c r="H8" s="224">
        <f>'DMI SR Data'!H68</f>
        <v>0.1805929060255288</v>
      </c>
      <c r="I8" s="38"/>
      <c r="J8" s="98" t="s">
        <v>390</v>
      </c>
      <c r="K8" s="298">
        <f>'DMI SR Data'!C62</f>
        <v>11577983.512347186</v>
      </c>
      <c r="L8" s="299">
        <f>'DMI SR Data'!D62</f>
        <v>921363.32301838696</v>
      </c>
      <c r="M8" s="300">
        <f>'DMI SR Data'!E62</f>
        <v>8.6459243798611765E-2</v>
      </c>
      <c r="N8" s="299">
        <f>'DMI SR Data'!F62</f>
        <v>36087579.759821288</v>
      </c>
      <c r="O8" s="299">
        <f>'DMI SR Data'!G62</f>
        <v>4203894.6449823603</v>
      </c>
      <c r="P8" s="301">
        <f>'DMI SR Data'!H62</f>
        <v>0.13185096483799588</v>
      </c>
    </row>
    <row r="9" spans="2:16" ht="15" customHeight="1" thickBot="1">
      <c r="B9" s="38"/>
      <c r="C9" s="38"/>
      <c r="D9" s="45"/>
      <c r="E9" s="38"/>
      <c r="F9" s="38"/>
      <c r="G9" s="45"/>
      <c r="H9" s="38"/>
      <c r="I9" s="38"/>
      <c r="J9" s="98" t="s">
        <v>391</v>
      </c>
      <c r="K9" s="298">
        <f>'DMI SR Data'!C63</f>
        <v>18733945.547188424</v>
      </c>
      <c r="L9" s="299">
        <f>'DMI SR Data'!D63</f>
        <v>1322984.8667063527</v>
      </c>
      <c r="M9" s="300">
        <f>'DMI SR Data'!E63</f>
        <v>7.5985747770336259E-2</v>
      </c>
      <c r="N9" s="299">
        <f>'DMI SR Data'!F63</f>
        <v>59748573.842973858</v>
      </c>
      <c r="O9" s="299">
        <f>'DMI SR Data'!G63</f>
        <v>6133709.5052614808</v>
      </c>
      <c r="P9" s="301">
        <f>'DMI SR Data'!H63</f>
        <v>0.11440315257772771</v>
      </c>
    </row>
    <row r="10" spans="2:16" ht="15" customHeight="1" thickBot="1">
      <c r="B10" s="465" t="s">
        <v>37</v>
      </c>
      <c r="C10" s="432" t="s">
        <v>102</v>
      </c>
      <c r="D10" s="433"/>
      <c r="E10" s="434"/>
      <c r="F10" s="453" t="s">
        <v>22</v>
      </c>
      <c r="G10" s="454"/>
      <c r="H10" s="454"/>
      <c r="I10" s="38"/>
      <c r="J10" s="98" t="s">
        <v>392</v>
      </c>
      <c r="K10" s="298">
        <f>'DMI SR Data'!C64</f>
        <v>1202265.059182365</v>
      </c>
      <c r="L10" s="299">
        <f>'DMI SR Data'!D64</f>
        <v>105762.78747027228</v>
      </c>
      <c r="M10" s="300">
        <f>'DMI SR Data'!E64</f>
        <v>9.6454690700396736E-2</v>
      </c>
      <c r="N10" s="299">
        <f>'DMI SR Data'!F64</f>
        <v>3612263.7687808322</v>
      </c>
      <c r="O10" s="299">
        <f>'DMI SR Data'!G64</f>
        <v>405305.67341400729</v>
      </c>
      <c r="P10" s="301">
        <f>'DMI SR Data'!H64</f>
        <v>0.12638321467298336</v>
      </c>
    </row>
    <row r="11" spans="2:16" ht="15" customHeight="1" thickBot="1">
      <c r="B11" s="466"/>
      <c r="C11" s="313" t="s">
        <v>19</v>
      </c>
      <c r="D11" s="313" t="s">
        <v>25</v>
      </c>
      <c r="E11" s="313" t="s">
        <v>26</v>
      </c>
      <c r="F11" s="313" t="s">
        <v>19</v>
      </c>
      <c r="G11" s="313" t="s">
        <v>25</v>
      </c>
      <c r="H11" s="313" t="s">
        <v>26</v>
      </c>
      <c r="I11" s="38"/>
      <c r="J11" s="99" t="s">
        <v>241</v>
      </c>
      <c r="K11" s="302">
        <f>'DMI SR Data'!C65</f>
        <v>6701494.4257029565</v>
      </c>
      <c r="L11" s="303">
        <f>'DMI SR Data'!D65</f>
        <v>641832.28950625844</v>
      </c>
      <c r="M11" s="304">
        <f>'DMI SR Data'!E65</f>
        <v>0.10591882436354771</v>
      </c>
      <c r="N11" s="303">
        <f>'DMI SR Data'!F65</f>
        <v>20113827.321309555</v>
      </c>
      <c r="O11" s="303">
        <f>'DMI SR Data'!G65</f>
        <v>2499689.2823368311</v>
      </c>
      <c r="P11" s="305">
        <f>'DMI SR Data'!H65</f>
        <v>0.1419138011071597</v>
      </c>
    </row>
    <row r="12" spans="2:16" ht="15" thickBot="1">
      <c r="B12" s="315" t="s">
        <v>424</v>
      </c>
      <c r="C12" s="316">
        <f>'DMI SR Data'!C13</f>
        <v>43167641.858713418</v>
      </c>
      <c r="D12" s="316">
        <f>'DMI SR Data'!D13</f>
        <v>4221902.8074045703</v>
      </c>
      <c r="E12" s="317">
        <f>'DMI SR Data'!E13</f>
        <v>0.10840474234787142</v>
      </c>
      <c r="F12" s="316">
        <f>'DMI SR Data'!F13</f>
        <v>123712543.36171624</v>
      </c>
      <c r="G12" s="316">
        <f>'DMI SR Data'!G13</f>
        <v>16548221.737610698</v>
      </c>
      <c r="H12" s="318">
        <f>'DMI SR Data'!H13</f>
        <v>0.15441913396938203</v>
      </c>
      <c r="I12" s="38"/>
    </row>
    <row r="13" spans="2:16" ht="15" customHeight="1" thickBot="1">
      <c r="B13" s="98" t="s">
        <v>393</v>
      </c>
      <c r="C13" s="279">
        <f>'DMI SR Data'!C14</f>
        <v>3003081.7169002555</v>
      </c>
      <c r="D13" s="279">
        <f>'DMI SR Data'!D14</f>
        <v>279578.74027970107</v>
      </c>
      <c r="E13" s="307">
        <f>'DMI SR Data'!E14</f>
        <v>0.10265409756467937</v>
      </c>
      <c r="F13" s="279">
        <f>'DMI SR Data'!F14</f>
        <v>8454973.9121753592</v>
      </c>
      <c r="G13" s="279">
        <f>'DMI SR Data'!G14</f>
        <v>1119215.4160939557</v>
      </c>
      <c r="H13" s="308">
        <f>'DMI SR Data'!H14</f>
        <v>0.15256982855853493</v>
      </c>
      <c r="I13" s="38"/>
      <c r="J13" s="465" t="s">
        <v>425</v>
      </c>
      <c r="K13" s="447" t="s">
        <v>102</v>
      </c>
      <c r="L13" s="479"/>
      <c r="M13" s="480"/>
      <c r="N13" s="447" t="s">
        <v>22</v>
      </c>
      <c r="O13" s="479"/>
      <c r="P13" s="480"/>
    </row>
    <row r="14" spans="2:16" ht="15" customHeight="1" thickBot="1">
      <c r="B14" s="98" t="s">
        <v>394</v>
      </c>
      <c r="C14" s="279">
        <f>'DMI SR Data'!C15</f>
        <v>2977526.4388559107</v>
      </c>
      <c r="D14" s="279">
        <f>'DMI SR Data'!D15</f>
        <v>276975.80494821398</v>
      </c>
      <c r="E14" s="307">
        <f>'DMI SR Data'!E15</f>
        <v>0.10256271497765994</v>
      </c>
      <c r="F14" s="279">
        <f>'DMI SR Data'!F15</f>
        <v>7896871.2179393712</v>
      </c>
      <c r="G14" s="279">
        <f>'DMI SR Data'!G15</f>
        <v>1095814.7149377838</v>
      </c>
      <c r="H14" s="308">
        <f>'DMI SR Data'!H15</f>
        <v>0.16112418922768182</v>
      </c>
      <c r="I14" s="38"/>
      <c r="J14" s="466"/>
      <c r="K14" s="216" t="s">
        <v>19</v>
      </c>
      <c r="L14" s="216" t="s">
        <v>25</v>
      </c>
      <c r="M14" s="216" t="s">
        <v>26</v>
      </c>
      <c r="N14" s="216" t="s">
        <v>19</v>
      </c>
      <c r="O14" s="216" t="s">
        <v>25</v>
      </c>
      <c r="P14" s="216" t="s">
        <v>26</v>
      </c>
    </row>
    <row r="15" spans="2:16" ht="15" customHeight="1" thickBot="1">
      <c r="B15" s="98" t="s">
        <v>426</v>
      </c>
      <c r="C15" s="279">
        <f>'DMI SR Data'!C16</f>
        <v>26044540.602383848</v>
      </c>
      <c r="D15" s="279">
        <f>'DMI SR Data'!D16</f>
        <v>2852969.2726855278</v>
      </c>
      <c r="E15" s="307">
        <f>'DMI SR Data'!E16</f>
        <v>0.12301750632274383</v>
      </c>
      <c r="F15" s="279">
        <f>'DMI SR Data'!F16</f>
        <v>74961026.833734378</v>
      </c>
      <c r="G15" s="279">
        <f>'DMI SR Data'!G16</f>
        <v>11084939.210320026</v>
      </c>
      <c r="H15" s="308">
        <f>'DMI SR Data'!H16</f>
        <v>0.17353816776744388</v>
      </c>
      <c r="I15" s="38"/>
      <c r="J15" s="315" t="s">
        <v>427</v>
      </c>
      <c r="K15" s="316">
        <f>'DMI SR Data'!C57</f>
        <v>5922217.8372533526</v>
      </c>
      <c r="L15" s="316">
        <f>'DMI SR Data'!D57</f>
        <v>524958.04991591442</v>
      </c>
      <c r="M15" s="317">
        <f>'DMI SR Data'!E57</f>
        <v>9.7263809896185369E-2</v>
      </c>
      <c r="N15" s="316">
        <f>'DMI SR Data'!F57</f>
        <v>16562690.58999259</v>
      </c>
      <c r="O15" s="316">
        <f>'DMI SR Data'!G57</f>
        <v>2074831.604644794</v>
      </c>
      <c r="P15" s="317">
        <f>'DMI SR Data'!H57</f>
        <v>0.143211747625592</v>
      </c>
    </row>
    <row r="16" spans="2:16" ht="15" customHeight="1">
      <c r="B16" s="98" t="s">
        <v>395</v>
      </c>
      <c r="C16" s="279">
        <f>'DMI SR Data'!C17</f>
        <v>7309308.3296527695</v>
      </c>
      <c r="D16" s="279">
        <f>'DMI SR Data'!D17</f>
        <v>532957.60962411109</v>
      </c>
      <c r="E16" s="307">
        <f>'DMI SR Data'!E17</f>
        <v>7.864964958924929E-2</v>
      </c>
      <c r="F16" s="279">
        <f>'DMI SR Data'!F17</f>
        <v>21712434.729916796</v>
      </c>
      <c r="G16" s="279">
        <f>'DMI SR Data'!G17</f>
        <v>2090255.3848171458</v>
      </c>
      <c r="H16" s="308">
        <f>'DMI SR Data'!H17</f>
        <v>0.10652513913237452</v>
      </c>
      <c r="I16" s="38"/>
      <c r="J16" s="98" t="s">
        <v>396</v>
      </c>
      <c r="K16" s="93">
        <f>'DMI SR Data'!C58</f>
        <v>1976276.9153951381</v>
      </c>
      <c r="L16" s="93">
        <f>'DMI SR Data'!D58</f>
        <v>157774.38338521379</v>
      </c>
      <c r="M16" s="223">
        <f>'DMI SR Data'!E58</f>
        <v>8.6760606932359638E-2</v>
      </c>
      <c r="N16" s="93">
        <f>'DMI SR Data'!F58</f>
        <v>5656442.3623164725</v>
      </c>
      <c r="O16" s="93">
        <f>'DMI SR Data'!G58</f>
        <v>682587.94495801535</v>
      </c>
      <c r="P16" s="223">
        <f>'DMI SR Data'!H58</f>
        <v>0.13723520788542259</v>
      </c>
    </row>
    <row r="17" spans="2:16" ht="15" customHeight="1" thickBot="1">
      <c r="B17" s="98" t="s">
        <v>428</v>
      </c>
      <c r="C17" s="279">
        <f>'DMI SR Data'!C18</f>
        <v>1273158.4797117859</v>
      </c>
      <c r="D17" s="279">
        <f>'DMI SR Data'!D18</f>
        <v>101879.01062190533</v>
      </c>
      <c r="E17" s="307">
        <f>'DMI SR Data'!E18</f>
        <v>8.6980958268711384E-2</v>
      </c>
      <c r="F17" s="279">
        <f>'DMI SR Data'!F18</f>
        <v>3599992.3406503052</v>
      </c>
      <c r="G17" s="279">
        <f>'DMI SR Data'!G18</f>
        <v>435745.26727668941</v>
      </c>
      <c r="H17" s="308">
        <f>'DMI SR Data'!H18</f>
        <v>0.13770898958661662</v>
      </c>
      <c r="I17" s="38"/>
      <c r="J17" s="236" t="s">
        <v>397</v>
      </c>
      <c r="K17" s="100">
        <f>'DMI SR Data'!C59</f>
        <v>3945940.921858212</v>
      </c>
      <c r="L17" s="100">
        <f>'DMI SR Data'!D59</f>
        <v>367183.66653069714</v>
      </c>
      <c r="M17" s="224">
        <f>'DMI SR Data'!E59</f>
        <v>0.1026008863786694</v>
      </c>
      <c r="N17" s="100">
        <f>'DMI SR Data'!F59</f>
        <v>10906248.22767612</v>
      </c>
      <c r="O17" s="100">
        <f>'DMI SR Data'!G59</f>
        <v>1392243.6596867815</v>
      </c>
      <c r="P17" s="224">
        <f>'DMI SR Data'!H59</f>
        <v>0.1463362404061799</v>
      </c>
    </row>
    <row r="18" spans="2:16" ht="15" customHeight="1" thickBot="1">
      <c r="B18" s="98" t="s">
        <v>398</v>
      </c>
      <c r="C18" s="279">
        <f>'DMI SR Data'!C19</f>
        <v>640394.47044182802</v>
      </c>
      <c r="D18" s="279">
        <f>'DMI SR Data'!D19</f>
        <v>43398.510606081691</v>
      </c>
      <c r="E18" s="307">
        <f>'DMI SR Data'!E19</f>
        <v>7.2694814581361789E-2</v>
      </c>
      <c r="F18" s="279">
        <f>'DMI SR Data'!F19</f>
        <v>1844909.679263083</v>
      </c>
      <c r="G18" s="279">
        <f>'DMI SR Data'!G19</f>
        <v>195395.01127090212</v>
      </c>
      <c r="H18" s="308">
        <f>'DMI SR Data'!H19</f>
        <v>0.1184560616904004</v>
      </c>
      <c r="I18" s="38"/>
    </row>
    <row r="19" spans="2:16" ht="15" customHeight="1" thickBot="1">
      <c r="B19" s="99" t="s">
        <v>399</v>
      </c>
      <c r="C19" s="238">
        <f>'DMI SR Data'!C21</f>
        <v>39424062.136211887</v>
      </c>
      <c r="D19" s="238">
        <f>'DMI SR Data'!D21</f>
        <v>3786758.4477348626</v>
      </c>
      <c r="E19" s="239">
        <f>'DMI SR Data'!E21</f>
        <v>0.10625827590203672</v>
      </c>
      <c r="F19" s="238">
        <f>'DMI SR Data'!F21</f>
        <v>109543819.86478291</v>
      </c>
      <c r="G19" s="238">
        <f>'DMI SR Data'!G21</f>
        <v>14424727.130408928</v>
      </c>
      <c r="H19" s="240">
        <f>'DMI SR Data'!H21</f>
        <v>0.15164912443699269</v>
      </c>
      <c r="I19" s="38"/>
      <c r="J19" s="465" t="s">
        <v>429</v>
      </c>
      <c r="K19" s="447" t="s">
        <v>102</v>
      </c>
      <c r="L19" s="479"/>
      <c r="M19" s="480"/>
      <c r="N19" s="447" t="s">
        <v>22</v>
      </c>
      <c r="O19" s="479"/>
      <c r="P19" s="480"/>
    </row>
    <row r="20" spans="2:16" ht="29.4" thickBot="1">
      <c r="B20" s="217"/>
      <c r="C20" s="38"/>
      <c r="D20" s="45"/>
      <c r="E20" s="38"/>
      <c r="F20" s="38"/>
      <c r="G20" s="45"/>
      <c r="H20" s="38"/>
      <c r="I20" s="38"/>
      <c r="J20" s="466"/>
      <c r="K20" s="216" t="s">
        <v>19</v>
      </c>
      <c r="L20" s="216" t="s">
        <v>25</v>
      </c>
      <c r="M20" s="216" t="s">
        <v>26</v>
      </c>
      <c r="N20" s="216" t="s">
        <v>19</v>
      </c>
      <c r="O20" s="216" t="s">
        <v>25</v>
      </c>
      <c r="P20" s="216" t="s">
        <v>26</v>
      </c>
    </row>
    <row r="21" spans="2:16" ht="15" customHeight="1" thickBot="1">
      <c r="B21" s="470" t="s">
        <v>134</v>
      </c>
      <c r="C21" s="432" t="s">
        <v>102</v>
      </c>
      <c r="D21" s="433"/>
      <c r="E21" s="434"/>
      <c r="F21" s="453" t="s">
        <v>22</v>
      </c>
      <c r="G21" s="454"/>
      <c r="H21" s="454"/>
      <c r="I21" s="38"/>
      <c r="J21" s="315" t="s">
        <v>430</v>
      </c>
      <c r="K21" s="316">
        <f>'DMI SR Data'!C35</f>
        <v>19457644.09187616</v>
      </c>
      <c r="L21" s="316">
        <f>'DMI SR Data'!D35</f>
        <v>1311167.5385989547</v>
      </c>
      <c r="M21" s="317">
        <f>'DMI SR Data'!E35</f>
        <v>7.2254662482241563E-2</v>
      </c>
      <c r="N21" s="316">
        <f>'DMI SR Data'!F35</f>
        <v>62454538.916554458</v>
      </c>
      <c r="O21" s="316">
        <f>'DMI SR Data'!G35</f>
        <v>6833080.7080003619</v>
      </c>
      <c r="P21" s="317">
        <f>'DMI SR Data'!H35</f>
        <v>0.12284972253657121</v>
      </c>
    </row>
    <row r="22" spans="2:16" ht="15" customHeight="1" thickBot="1">
      <c r="B22" s="471"/>
      <c r="C22" s="216" t="s">
        <v>19</v>
      </c>
      <c r="D22" s="216" t="s">
        <v>25</v>
      </c>
      <c r="E22" s="216" t="s">
        <v>26</v>
      </c>
      <c r="F22" s="216" t="s">
        <v>19</v>
      </c>
      <c r="G22" s="216" t="s">
        <v>25</v>
      </c>
      <c r="H22" s="216" t="s">
        <v>26</v>
      </c>
      <c r="I22" s="38"/>
      <c r="J22" s="98" t="s">
        <v>400</v>
      </c>
      <c r="K22" s="93">
        <f>'DMI SR Data'!C36</f>
        <v>4810563.5727418782</v>
      </c>
      <c r="L22" s="93">
        <f>'DMI SR Data'!D36</f>
        <v>308704.13983537722</v>
      </c>
      <c r="M22" s="223">
        <f>'DMI SR Data'!E36</f>
        <v>6.8572585269742845E-2</v>
      </c>
      <c r="N22" s="93">
        <f>'DMI SR Data'!F36</f>
        <v>15531142.482860284</v>
      </c>
      <c r="O22" s="93">
        <f>'DMI SR Data'!G36</f>
        <v>1642264.5512681846</v>
      </c>
      <c r="P22" s="223">
        <f>'DMI SR Data'!H36</f>
        <v>0.11824314097632289</v>
      </c>
    </row>
    <row r="23" spans="2:16" ht="15" customHeight="1" thickBot="1">
      <c r="B23" s="315" t="s">
        <v>431</v>
      </c>
      <c r="C23" s="316">
        <f>'DMI SR Data'!C4</f>
        <v>51867411.109580308</v>
      </c>
      <c r="D23" s="316">
        <f>'DMI SR Data'!D4</f>
        <v>4968785.9582557231</v>
      </c>
      <c r="E23" s="317">
        <f>'DMI SR Data'!E4</f>
        <v>0.10594736929330617</v>
      </c>
      <c r="F23" s="316">
        <f>'DMI SR Data'!F4</f>
        <v>149973661.29076445</v>
      </c>
      <c r="G23" s="316">
        <f>'DMI SR Data'!G4</f>
        <v>21397088.587175697</v>
      </c>
      <c r="H23" s="317">
        <f>'DMI SR Data'!H4</f>
        <v>0.16641514186649706</v>
      </c>
      <c r="I23" s="38"/>
      <c r="J23" s="98" t="s">
        <v>401</v>
      </c>
      <c r="K23" s="93">
        <f>'DMI SR Data'!C37</f>
        <v>9947740.9545046948</v>
      </c>
      <c r="L23" s="93">
        <f>'DMI SR Data'!D37</f>
        <v>695021.65154038183</v>
      </c>
      <c r="M23" s="223">
        <f>'DMI SR Data'!E37</f>
        <v>7.5115393516554246E-2</v>
      </c>
      <c r="N23" s="93">
        <f>'DMI SR Data'!F37</f>
        <v>32133190.301977322</v>
      </c>
      <c r="O23" s="93">
        <f>'DMI SR Data'!G37</f>
        <v>3547186.4885743298</v>
      </c>
      <c r="P23" s="223">
        <f>'DMI SR Data'!H37</f>
        <v>0.12408822554313018</v>
      </c>
    </row>
    <row r="24" spans="2:16" ht="15" customHeight="1">
      <c r="B24" s="98" t="s">
        <v>402</v>
      </c>
      <c r="C24" s="93">
        <f>'DMI SR Data'!C5</f>
        <v>3905104.1243612566</v>
      </c>
      <c r="D24" s="93">
        <f>'DMI SR Data'!D5</f>
        <v>350622.22347599594</v>
      </c>
      <c r="E24" s="223">
        <f>'DMI SR Data'!E5</f>
        <v>9.8642286907881516E-2</v>
      </c>
      <c r="F24" s="93">
        <f>'DMI SR Data'!F5</f>
        <v>10850193.562135348</v>
      </c>
      <c r="G24" s="93">
        <f>'DMI SR Data'!G5</f>
        <v>1551507.5934053306</v>
      </c>
      <c r="H24" s="223">
        <f>'DMI SR Data'!H5</f>
        <v>0.16685234866762902</v>
      </c>
      <c r="I24" s="38"/>
      <c r="J24" s="98" t="s">
        <v>403</v>
      </c>
      <c r="K24" s="93">
        <f>'DMI SR Data'!C38</f>
        <v>2761218.8373873881</v>
      </c>
      <c r="L24" s="93">
        <f>'DMI SR Data'!D38</f>
        <v>194948.662570043</v>
      </c>
      <c r="M24" s="223">
        <f>'DMI SR Data'!E38</f>
        <v>7.5965759366672492E-2</v>
      </c>
      <c r="N24" s="93">
        <f>'DMI SR Data'!F38</f>
        <v>8562846.3842852786</v>
      </c>
      <c r="O24" s="93">
        <f>'DMI SR Data'!G38</f>
        <v>1022970.7638861323</v>
      </c>
      <c r="P24" s="223">
        <f>'DMI SR Data'!H38</f>
        <v>0.135674753190687</v>
      </c>
    </row>
    <row r="25" spans="2:16" ht="15" customHeight="1">
      <c r="B25" s="98" t="s">
        <v>404</v>
      </c>
      <c r="C25" s="93">
        <f>'DMI SR Data'!C6</f>
        <v>9512096.0959519651</v>
      </c>
      <c r="D25" s="93">
        <f>'DMI SR Data'!D6</f>
        <v>785875.43854188174</v>
      </c>
      <c r="E25" s="223">
        <f>'DMI SR Data'!E6</f>
        <v>9.0059083925930344E-2</v>
      </c>
      <c r="F25" s="93">
        <f>'DMI SR Data'!F6</f>
        <v>27518473.867693987</v>
      </c>
      <c r="G25" s="93">
        <f>'DMI SR Data'!G6</f>
        <v>3735646.6465854123</v>
      </c>
      <c r="H25" s="223">
        <f>'DMI SR Data'!H6</f>
        <v>0.15707327862474732</v>
      </c>
      <c r="I25" s="38"/>
      <c r="J25" s="98" t="s">
        <v>405</v>
      </c>
      <c r="K25" s="93">
        <f>'DMI SR Data'!C39</f>
        <v>1131055.9873711264</v>
      </c>
      <c r="L25" s="93">
        <f>'DMI SR Data'!D39</f>
        <v>54213.406581870979</v>
      </c>
      <c r="M25" s="223">
        <f>'DMI SR Data'!E39</f>
        <v>5.0344783489278518E-2</v>
      </c>
      <c r="N25" s="93">
        <f>'DMI SR Data'!F39</f>
        <v>3649525.9370327597</v>
      </c>
      <c r="O25" s="93">
        <f>'DMI SR Data'!G39</f>
        <v>307263.40857129032</v>
      </c>
      <c r="P25" s="223">
        <f>'DMI SR Data'!H39</f>
        <v>9.1932756913841743E-2</v>
      </c>
    </row>
    <row r="26" spans="2:16" ht="15" customHeight="1" thickBot="1">
      <c r="B26" s="98" t="s">
        <v>406</v>
      </c>
      <c r="C26" s="93">
        <f>'DMI SR Data'!C7</f>
        <v>4021063.4259545552</v>
      </c>
      <c r="D26" s="93">
        <f>'DMI SR Data'!D7</f>
        <v>494858.20481075253</v>
      </c>
      <c r="E26" s="223">
        <f>'DMI SR Data'!E7</f>
        <v>0.14033732405688923</v>
      </c>
      <c r="F26" s="93">
        <f>'DMI SR Data'!F7</f>
        <v>11180371.041959874</v>
      </c>
      <c r="G26" s="93">
        <f>'DMI SR Data'!G7</f>
        <v>1787140.0174461938</v>
      </c>
      <c r="H26" s="223">
        <f>'DMI SR Data'!H7</f>
        <v>0.19025828416039839</v>
      </c>
      <c r="I26" s="38"/>
      <c r="J26" s="99" t="s">
        <v>407</v>
      </c>
      <c r="K26" s="100">
        <f>'DMI SR Data'!C40</f>
        <v>807064.73987106222</v>
      </c>
      <c r="L26" s="100">
        <f>'DMI SR Data'!D40</f>
        <v>58279.678071285132</v>
      </c>
      <c r="M26" s="224">
        <f>'DMI SR Data'!E40</f>
        <v>7.783231937240348E-2</v>
      </c>
      <c r="N26" s="100">
        <f>'DMI SR Data'!F40</f>
        <v>2577833.8103987984</v>
      </c>
      <c r="O26" s="100">
        <f>'DMI SR Data'!G40</f>
        <v>313395.49570042267</v>
      </c>
      <c r="P26" s="224">
        <f>'DMI SR Data'!H40</f>
        <v>0.13839877803965134</v>
      </c>
    </row>
    <row r="27" spans="2:16" ht="15" customHeight="1" thickBot="1">
      <c r="B27" s="98" t="s">
        <v>267</v>
      </c>
      <c r="C27" s="93">
        <f>'DMI SR Data'!C8</f>
        <v>1731372.4708675868</v>
      </c>
      <c r="D27" s="93">
        <f>'DMI SR Data'!D8</f>
        <v>160519.19108969322</v>
      </c>
      <c r="E27" s="223">
        <f>'DMI SR Data'!E8</f>
        <v>0.10218598589448748</v>
      </c>
      <c r="F27" s="93">
        <f>'DMI SR Data'!F8</f>
        <v>4621617.0345678031</v>
      </c>
      <c r="G27" s="93">
        <f>'DMI SR Data'!G8</f>
        <v>595241.80835991865</v>
      </c>
      <c r="H27" s="223">
        <f>'DMI SR Data'!H8</f>
        <v>0.14783565239659208</v>
      </c>
      <c r="I27" s="38"/>
    </row>
    <row r="28" spans="2:16" ht="15" customHeight="1" thickBot="1">
      <c r="B28" s="98" t="s">
        <v>408</v>
      </c>
      <c r="C28" s="93">
        <f>'DMI SR Data'!C9</f>
        <v>11006980.576403918</v>
      </c>
      <c r="D28" s="93">
        <f>'DMI SR Data'!D9</f>
        <v>1038945.5521184895</v>
      </c>
      <c r="E28" s="223">
        <f>'DMI SR Data'!E9</f>
        <v>0.10422771886207008</v>
      </c>
      <c r="F28" s="93">
        <f>'DMI SR Data'!F9</f>
        <v>32534659.404865541</v>
      </c>
      <c r="G28" s="93">
        <f>'DMI SR Data'!G9</f>
        <v>4807440.2754756548</v>
      </c>
      <c r="H28" s="223">
        <f>'DMI SR Data'!H9</f>
        <v>0.17338342705922266</v>
      </c>
      <c r="I28" s="38"/>
      <c r="J28" s="465" t="s">
        <v>432</v>
      </c>
      <c r="K28" s="447" t="s">
        <v>102</v>
      </c>
      <c r="L28" s="479"/>
      <c r="M28" s="480"/>
      <c r="N28" s="447" t="s">
        <v>22</v>
      </c>
      <c r="O28" s="479"/>
      <c r="P28" s="480"/>
    </row>
    <row r="29" spans="2:16" ht="15" customHeight="1" thickBot="1">
      <c r="B29" s="98" t="s">
        <v>269</v>
      </c>
      <c r="C29" s="93">
        <f>'DMI SR Data'!C10</f>
        <v>5208816.2335575959</v>
      </c>
      <c r="D29" s="93">
        <f>'DMI SR Data'!D10</f>
        <v>480688.81206469052</v>
      </c>
      <c r="E29" s="223">
        <f>'DMI SR Data'!E10</f>
        <v>0.10166579053677727</v>
      </c>
      <c r="F29" s="93">
        <f>'DMI SR Data'!F10</f>
        <v>15207692.053716403</v>
      </c>
      <c r="G29" s="93">
        <f>'DMI SR Data'!G10</f>
        <v>2274832.0581705887</v>
      </c>
      <c r="H29" s="223">
        <f>'DMI SR Data'!H10</f>
        <v>0.17589551413639828</v>
      </c>
      <c r="I29" s="38"/>
      <c r="J29" s="466"/>
      <c r="K29" s="216" t="s">
        <v>19</v>
      </c>
      <c r="L29" s="216" t="s">
        <v>25</v>
      </c>
      <c r="M29" s="216" t="s">
        <v>26</v>
      </c>
      <c r="N29" s="216" t="s">
        <v>19</v>
      </c>
      <c r="O29" s="216" t="s">
        <v>25</v>
      </c>
      <c r="P29" s="216" t="s">
        <v>26</v>
      </c>
    </row>
    <row r="30" spans="2:16" ht="15" customHeight="1" thickBot="1">
      <c r="B30" s="98" t="s">
        <v>409</v>
      </c>
      <c r="C30" s="93">
        <f>'DMI SR Data'!C11</f>
        <v>6445021.523416739</v>
      </c>
      <c r="D30" s="93">
        <f>'DMI SR Data'!D11</f>
        <v>659741.14941078611</v>
      </c>
      <c r="E30" s="223">
        <f>'DMI SR Data'!E11</f>
        <v>0.11403788697520907</v>
      </c>
      <c r="F30" s="93">
        <f>'DMI SR Data'!F11</f>
        <v>18221195.983854879</v>
      </c>
      <c r="G30" s="93">
        <f>'DMI SR Data'!G11</f>
        <v>2592361.5628187526</v>
      </c>
      <c r="H30" s="223">
        <f>'DMI SR Data'!H11</f>
        <v>0.16587043492696302</v>
      </c>
      <c r="I30" s="217"/>
      <c r="J30" s="315" t="s">
        <v>433</v>
      </c>
      <c r="K30" s="316">
        <f>'DMI SR Data'!C32</f>
        <v>10712230.788005782</v>
      </c>
      <c r="L30" s="316">
        <f>'DMI SR Data'!D32</f>
        <v>973134.43544066697</v>
      </c>
      <c r="M30" s="317">
        <f>'DMI SR Data'!E32</f>
        <v>9.9920403311787712E-2</v>
      </c>
      <c r="N30" s="316">
        <f>'DMI SR Data'!F32</f>
        <v>30182554.744323306</v>
      </c>
      <c r="O30" s="316">
        <f>'DMI SR Data'!G32</f>
        <v>3556620.1038566492</v>
      </c>
      <c r="P30" s="318">
        <f>'DMI SR Data'!H32</f>
        <v>0.13357728665236124</v>
      </c>
    </row>
    <row r="31" spans="2:16" ht="15" customHeight="1" thickBot="1">
      <c r="B31" s="99" t="s">
        <v>410</v>
      </c>
      <c r="C31" s="100">
        <f>'DMI SR Data'!C12</f>
        <v>10036956.659066141</v>
      </c>
      <c r="D31" s="100">
        <f>'DMI SR Data'!D12</f>
        <v>997535.38674326986</v>
      </c>
      <c r="E31" s="224">
        <f>'DMI SR Data'!E12</f>
        <v>0.11035389951318554</v>
      </c>
      <c r="F31" s="100">
        <f>'DMI SR Data'!F12</f>
        <v>29839458.341970608</v>
      </c>
      <c r="G31" s="100">
        <f>'DMI SR Data'!G12</f>
        <v>4052918.6249138266</v>
      </c>
      <c r="H31" s="224">
        <f>'DMI SR Data'!H12</f>
        <v>0.15717186832295224</v>
      </c>
      <c r="I31" s="217"/>
      <c r="J31" s="98" t="s">
        <v>411</v>
      </c>
      <c r="K31" s="306">
        <f>'DMI SR Data'!C33</f>
        <v>3159061.1590087181</v>
      </c>
      <c r="L31" s="279">
        <f>'DMI SR Data'!D33</f>
        <v>294866.92043744307</v>
      </c>
      <c r="M31" s="307">
        <f>'DMI SR Data'!E33</f>
        <v>0.10294934486863899</v>
      </c>
      <c r="N31" s="279">
        <f>'DMI SR Data'!F33</f>
        <v>8958131.6135658938</v>
      </c>
      <c r="O31" s="279">
        <f>'DMI SR Data'!G33</f>
        <v>1098419.583406968</v>
      </c>
      <c r="P31" s="308">
        <f>'DMI SR Data'!H33</f>
        <v>0.13975315879158967</v>
      </c>
    </row>
    <row r="32" spans="2:16" ht="15" customHeight="1" thickBot="1">
      <c r="B32" s="217"/>
      <c r="C32" s="38"/>
      <c r="D32" s="45"/>
      <c r="E32" s="38"/>
      <c r="F32" s="38"/>
      <c r="G32" s="45"/>
      <c r="H32" s="38"/>
      <c r="I32" s="217"/>
      <c r="J32" s="99" t="s">
        <v>412</v>
      </c>
      <c r="K32" s="309">
        <f>'DMI SR Data'!C34</f>
        <v>7553169.6289970707</v>
      </c>
      <c r="L32" s="100">
        <f>'DMI SR Data'!D34</f>
        <v>678267.51500322856</v>
      </c>
      <c r="M32" s="224">
        <f>'DMI SR Data'!E34</f>
        <v>9.8658497787570978E-2</v>
      </c>
      <c r="N32" s="100">
        <f>'DMI SR Data'!F34</f>
        <v>21224423.130757418</v>
      </c>
      <c r="O32" s="100">
        <f>'DMI SR Data'!G34</f>
        <v>2458200.5204497017</v>
      </c>
      <c r="P32" s="310">
        <f>'DMI SR Data'!H34</f>
        <v>0.13099069383837997</v>
      </c>
    </row>
    <row r="33" spans="2:16" ht="15" thickBot="1">
      <c r="B33" s="465" t="s">
        <v>38</v>
      </c>
      <c r="C33" s="435" t="s">
        <v>102</v>
      </c>
      <c r="D33" s="433"/>
      <c r="E33" s="434"/>
      <c r="F33" s="453" t="s">
        <v>22</v>
      </c>
      <c r="G33" s="454"/>
      <c r="H33" s="454"/>
      <c r="I33" s="217"/>
      <c r="J33" s="281"/>
      <c r="K33" s="70"/>
      <c r="L33" s="70"/>
      <c r="M33" s="71"/>
      <c r="N33" s="70"/>
      <c r="O33" s="70"/>
      <c r="P33" s="71"/>
    </row>
    <row r="34" spans="2:16" ht="15" customHeight="1" thickBot="1">
      <c r="B34" s="468"/>
      <c r="C34" s="278" t="s">
        <v>19</v>
      </c>
      <c r="D34" s="216" t="s">
        <v>25</v>
      </c>
      <c r="E34" s="216" t="s">
        <v>26</v>
      </c>
      <c r="F34" s="216" t="s">
        <v>19</v>
      </c>
      <c r="G34" s="216" t="s">
        <v>25</v>
      </c>
      <c r="H34" s="216" t="s">
        <v>26</v>
      </c>
      <c r="I34" s="217"/>
      <c r="J34" s="474" t="s">
        <v>434</v>
      </c>
      <c r="K34" s="476" t="s">
        <v>58</v>
      </c>
      <c r="L34" s="477"/>
      <c r="M34" s="478"/>
      <c r="N34" s="476" t="s">
        <v>22</v>
      </c>
      <c r="O34" s="477"/>
      <c r="P34" s="478"/>
    </row>
    <row r="35" spans="2:16" ht="15" customHeight="1" thickBot="1">
      <c r="B35" s="315" t="s">
        <v>435</v>
      </c>
      <c r="C35" s="320">
        <f>'DMI SR Data'!C21</f>
        <v>39424062.136211887</v>
      </c>
      <c r="D35" s="316">
        <f>'DMI SR Data'!D21</f>
        <v>3786758.4477348626</v>
      </c>
      <c r="E35" s="317">
        <f>'DMI SR Data'!E21</f>
        <v>0.10625827590203672</v>
      </c>
      <c r="F35" s="316">
        <f>'DMI SR Data'!F21</f>
        <v>109543819.86478291</v>
      </c>
      <c r="G35" s="316">
        <f>'DMI SR Data'!G21</f>
        <v>14424727.130408928</v>
      </c>
      <c r="H35" s="317">
        <f>'DMI SR Data'!H21</f>
        <v>0.15164912443699269</v>
      </c>
      <c r="I35" s="217"/>
      <c r="J35" s="475"/>
      <c r="K35" s="296" t="s">
        <v>19</v>
      </c>
      <c r="L35" s="397" t="s">
        <v>25</v>
      </c>
      <c r="M35" s="397" t="s">
        <v>26</v>
      </c>
      <c r="N35" s="396" t="s">
        <v>19</v>
      </c>
      <c r="O35" s="396" t="s">
        <v>25</v>
      </c>
      <c r="P35" s="297" t="s">
        <v>26</v>
      </c>
    </row>
    <row r="36" spans="2:16" ht="15" customHeight="1" thickBot="1">
      <c r="B36" s="98" t="s">
        <v>413</v>
      </c>
      <c r="C36" s="279">
        <f>'DMI SR Data'!C22</f>
        <v>2332687.7801593826</v>
      </c>
      <c r="D36" s="93">
        <f>'DMI SR Data'!D22</f>
        <v>241303.91592638451</v>
      </c>
      <c r="E36" s="223">
        <f>'DMI SR Data'!E22</f>
        <v>0.11538002183778022</v>
      </c>
      <c r="F36" s="93">
        <f>'DMI SR Data'!F22</f>
        <v>6202140.0749905296</v>
      </c>
      <c r="G36" s="93">
        <f>'DMI SR Data'!G22</f>
        <v>897731.15072175488</v>
      </c>
      <c r="H36" s="223">
        <f>'DMI SR Data'!H22</f>
        <v>0.1692424478464411</v>
      </c>
      <c r="I36" s="217"/>
      <c r="J36" s="315" t="s">
        <v>148</v>
      </c>
      <c r="K36" s="316">
        <f>'DMI SR Data'!C43</f>
        <v>26388080.358119901</v>
      </c>
      <c r="L36" s="316">
        <f>'DMI SR Data'!D43</f>
        <v>1238713.0921576135</v>
      </c>
      <c r="M36" s="317">
        <f>'DMI SR Data'!E43</f>
        <v>4.9254244810926724E-2</v>
      </c>
      <c r="N36" s="316">
        <f>'DMI SR Data'!F43</f>
        <v>74430319.035709396</v>
      </c>
      <c r="O36" s="316">
        <f>'DMI SR Data'!G43</f>
        <v>8094037.5631463602</v>
      </c>
      <c r="P36" s="318">
        <f>'DMI SR Data'!H43</f>
        <v>0.12201524389777693</v>
      </c>
    </row>
    <row r="37" spans="2:16" ht="15" customHeight="1" thickBot="1">
      <c r="B37" s="98" t="s">
        <v>414</v>
      </c>
      <c r="C37" s="279">
        <f>'DMI SR Data'!C23</f>
        <v>12467906.925390063</v>
      </c>
      <c r="D37" s="93">
        <f>'DMI SR Data'!D23</f>
        <v>1258027.3461048156</v>
      </c>
      <c r="E37" s="223">
        <f>'DMI SR Data'!E23</f>
        <v>0.11222487603074044</v>
      </c>
      <c r="F37" s="93">
        <f>'DMI SR Data'!F23</f>
        <v>35524874.010382205</v>
      </c>
      <c r="G37" s="93">
        <f>'DMI SR Data'!G23</f>
        <v>4778840.3266720884</v>
      </c>
      <c r="H37" s="223">
        <f>'DMI SR Data'!H23</f>
        <v>0.15542948972972787</v>
      </c>
      <c r="I37" s="217"/>
      <c r="J37" s="399" t="s">
        <v>488</v>
      </c>
      <c r="K37" s="328">
        <f>'DMI SR Data'!C44</f>
        <v>26388080.358119901</v>
      </c>
      <c r="L37" s="238">
        <f>'DMI SR Data'!D44</f>
        <v>1238713.0921576135</v>
      </c>
      <c r="M37" s="239">
        <f>'DMI SR Data'!E44</f>
        <v>4.9254244810926724E-2</v>
      </c>
      <c r="N37" s="238">
        <f>'DMI SR Data'!F44</f>
        <v>74430319.035709396</v>
      </c>
      <c r="O37" s="238">
        <f>'DMI SR Data'!G44</f>
        <v>8094037.5631463677</v>
      </c>
      <c r="P37" s="240">
        <f>'DMI SR Data'!H44</f>
        <v>0.12201524389777706</v>
      </c>
    </row>
    <row r="38" spans="2:16" ht="15" customHeight="1">
      <c r="B38" s="98" t="s">
        <v>415</v>
      </c>
      <c r="C38" s="279">
        <f>'DMI SR Data'!C24</f>
        <v>3528937.5319908848</v>
      </c>
      <c r="D38" s="93">
        <f>'DMI SR Data'!D24</f>
        <v>336481.4688510322</v>
      </c>
      <c r="E38" s="223">
        <f>'DMI SR Data'!E24</f>
        <v>0.10539893492538628</v>
      </c>
      <c r="F38" s="93">
        <f>'DMI SR Data'!F24</f>
        <v>9582158.6305604763</v>
      </c>
      <c r="G38" s="93">
        <f>'DMI SR Data'!G24</f>
        <v>1217414.0539612006</v>
      </c>
      <c r="H38" s="223">
        <f>'DMI SR Data'!H24</f>
        <v>0.14554109128053563</v>
      </c>
      <c r="I38" s="217"/>
      <c r="L38" s="22"/>
      <c r="O38" s="22"/>
    </row>
    <row r="39" spans="2:16" ht="15" customHeight="1">
      <c r="B39" s="98" t="s">
        <v>416</v>
      </c>
      <c r="C39" s="279">
        <f>'DMI SR Data'!C25</f>
        <v>2972731.9557949449</v>
      </c>
      <c r="D39" s="93">
        <f>'DMI SR Data'!D25</f>
        <v>314440.7963552759</v>
      </c>
      <c r="E39" s="223">
        <f>'DMI SR Data'!E25</f>
        <v>0.11828681566302003</v>
      </c>
      <c r="F39" s="93">
        <f>'DMI SR Data'!F25</f>
        <v>8024672.3383525992</v>
      </c>
      <c r="G39" s="93">
        <f>'DMI SR Data'!G25</f>
        <v>1156902.3768538944</v>
      </c>
      <c r="H39" s="223">
        <f>'DMI SR Data'!H25</f>
        <v>0.16845386251135178</v>
      </c>
      <c r="I39" s="217"/>
      <c r="L39" s="22"/>
      <c r="O39" s="22"/>
    </row>
    <row r="40" spans="2:16" ht="15" customHeight="1">
      <c r="B40" s="98" t="s">
        <v>417</v>
      </c>
      <c r="C40" s="279">
        <f>'DMI SR Data'!C26</f>
        <v>7151257.4104038998</v>
      </c>
      <c r="D40" s="93">
        <f>'DMI SR Data'!D26</f>
        <v>579852.03777581733</v>
      </c>
      <c r="E40" s="223">
        <f>'DMI SR Data'!E26</f>
        <v>8.8238665079326678E-2</v>
      </c>
      <c r="F40" s="93">
        <f>'DMI SR Data'!F26</f>
        <v>20293860.99340434</v>
      </c>
      <c r="G40" s="93">
        <f>'DMI SR Data'!G26</f>
        <v>2386434.9742930159</v>
      </c>
      <c r="H40" s="223">
        <f>'DMI SR Data'!H26</f>
        <v>0.1332651030776921</v>
      </c>
      <c r="I40" s="217"/>
      <c r="L40" s="22"/>
      <c r="O40" s="22"/>
    </row>
    <row r="41" spans="2:16" ht="15" customHeight="1" thickBot="1">
      <c r="B41" s="98" t="s">
        <v>418</v>
      </c>
      <c r="C41" s="279">
        <f>'DMI SR Data'!C27</f>
        <v>5909349.5056810407</v>
      </c>
      <c r="D41" s="93">
        <f>'DMI SR Data'!D27</f>
        <v>572211.11508243624</v>
      </c>
      <c r="E41" s="223">
        <f>'DMI SR Data'!E27</f>
        <v>0.10721309308568594</v>
      </c>
      <c r="F41" s="93">
        <f>'DMI SR Data'!F27</f>
        <v>15930711.282998811</v>
      </c>
      <c r="G41" s="93">
        <f>'DMI SR Data'!G27</f>
        <v>2143930.1939023566</v>
      </c>
      <c r="H41" s="223">
        <f>'DMI SR Data'!H27</f>
        <v>0.15550621860514821</v>
      </c>
      <c r="I41" s="217"/>
    </row>
    <row r="42" spans="2:16" ht="15" customHeight="1" thickBot="1">
      <c r="B42" s="98" t="s">
        <v>419</v>
      </c>
      <c r="C42" s="279">
        <f>'DMI SR Data'!C28</f>
        <v>2208115.9654803989</v>
      </c>
      <c r="D42" s="93">
        <f>'DMI SR Data'!D28</f>
        <v>219919.58290229901</v>
      </c>
      <c r="E42" s="223">
        <f>'DMI SR Data'!E28</f>
        <v>0.11061260589214465</v>
      </c>
      <c r="F42" s="93">
        <f>'DMI SR Data'!F28</f>
        <v>6130501.4497304829</v>
      </c>
      <c r="G42" s="93">
        <f>'DMI SR Data'!G28</f>
        <v>811835.33302891161</v>
      </c>
      <c r="H42" s="223">
        <f>'DMI SR Data'!H28</f>
        <v>0.1526388976513495</v>
      </c>
      <c r="I42" s="217"/>
      <c r="J42" s="465" t="s">
        <v>39</v>
      </c>
      <c r="K42" s="447" t="s">
        <v>102</v>
      </c>
      <c r="L42" s="479"/>
      <c r="M42" s="480"/>
      <c r="N42" s="447" t="s">
        <v>22</v>
      </c>
      <c r="O42" s="479"/>
      <c r="P42" s="480"/>
    </row>
    <row r="43" spans="2:16" ht="15" customHeight="1" thickBot="1">
      <c r="B43" s="98" t="s">
        <v>420</v>
      </c>
      <c r="C43" s="279">
        <f>'DMI SR Data'!C29</f>
        <v>984467.14199944923</v>
      </c>
      <c r="D43" s="93">
        <f>'DMI SR Data'!D29</f>
        <v>102687.62027413887</v>
      </c>
      <c r="E43" s="223">
        <f>'DMI SR Data'!E29</f>
        <v>0.11645498420423496</v>
      </c>
      <c r="F43" s="93">
        <f>'DMI SR Data'!F29</f>
        <v>2674179.5644002203</v>
      </c>
      <c r="G43" s="93">
        <f>'DMI SR Data'!G29</f>
        <v>368186.66522784298</v>
      </c>
      <c r="H43" s="223">
        <f>'DMI SR Data'!H29</f>
        <v>0.15966513399064911</v>
      </c>
      <c r="I43" s="217"/>
      <c r="J43" s="466"/>
      <c r="K43" s="216" t="s">
        <v>19</v>
      </c>
      <c r="L43" s="216" t="s">
        <v>25</v>
      </c>
      <c r="M43" s="216" t="s">
        <v>26</v>
      </c>
      <c r="N43" s="216" t="s">
        <v>19</v>
      </c>
      <c r="O43" s="216" t="s">
        <v>25</v>
      </c>
      <c r="P43" s="216" t="s">
        <v>26</v>
      </c>
    </row>
    <row r="44" spans="2:16" ht="15" customHeight="1" thickBot="1">
      <c r="B44" s="280" t="s">
        <v>232</v>
      </c>
      <c r="C44" s="279">
        <f>'DMI SR Data'!C30</f>
        <v>929892.1985791896</v>
      </c>
      <c r="D44" s="93">
        <f>'DMI SR Data'!D30</f>
        <v>75717.668565165135</v>
      </c>
      <c r="E44" s="223">
        <f>'DMI SR Data'!E30</f>
        <v>8.864425934582941E-2</v>
      </c>
      <c r="F44" s="93">
        <f>'DMI SR Data'!F30</f>
        <v>2510245.9787577079</v>
      </c>
      <c r="G44" s="93">
        <f>'DMI SR Data'!G30</f>
        <v>311269.14207816822</v>
      </c>
      <c r="H44" s="223">
        <f>'DMI SR Data'!H30</f>
        <v>0.14155180576989859</v>
      </c>
      <c r="I44" s="217"/>
      <c r="J44" s="315" t="s">
        <v>436</v>
      </c>
      <c r="K44" s="316">
        <f>'DMI SR Data'!C41</f>
        <v>36972619.913031802</v>
      </c>
      <c r="L44" s="316">
        <f>'DMI SR Data'!D41</f>
        <v>2873847.121794425</v>
      </c>
      <c r="M44" s="317">
        <f>'DMI SR Data'!E41</f>
        <v>8.4280074810579086E-2</v>
      </c>
      <c r="N44" s="316">
        <f>'DMI SR Data'!F41</f>
        <v>110617911.42641869</v>
      </c>
      <c r="O44" s="316">
        <f>'DMI SR Data'!G41</f>
        <v>13454027.996186256</v>
      </c>
      <c r="P44" s="318">
        <f>'DMI SR Data'!H41</f>
        <v>0.13846737616088378</v>
      </c>
    </row>
    <row r="45" spans="2:16" ht="15" customHeight="1" thickBot="1">
      <c r="B45" s="99" t="s">
        <v>421</v>
      </c>
      <c r="C45" s="100">
        <f>'DMI SR Data'!C31</f>
        <v>938715.72073246585</v>
      </c>
      <c r="D45" s="100">
        <f>'DMI SR Data'!D31</f>
        <v>86116.895897499751</v>
      </c>
      <c r="E45" s="224">
        <f>'DMI SR Data'!E31</f>
        <v>0.10100517780348692</v>
      </c>
      <c r="F45" s="100">
        <f>'DMI SR Data'!F31</f>
        <v>2670475.5412055319</v>
      </c>
      <c r="G45" s="100">
        <f>'DMI SR Data'!G31</f>
        <v>352182.91366966208</v>
      </c>
      <c r="H45" s="224">
        <f>'DMI SR Data'!H31</f>
        <v>0.15191477964712327</v>
      </c>
      <c r="I45" s="217"/>
      <c r="J45" s="315" t="s">
        <v>437</v>
      </c>
      <c r="K45" s="316">
        <f>'DMI SR Data'!C45</f>
        <v>1966575.5215776206</v>
      </c>
      <c r="L45" s="316">
        <f>'DMI SR Data'!D45</f>
        <v>165888.95744163683</v>
      </c>
      <c r="M45" s="317">
        <f>'DMI SR Data'!E45</f>
        <v>9.2125393028205688E-2</v>
      </c>
      <c r="N45" s="316">
        <f>'DMI SR Data'!F45</f>
        <v>6088848.3611496044</v>
      </c>
      <c r="O45" s="316">
        <f>'DMI SR Data'!G45</f>
        <v>760669.78797189519</v>
      </c>
      <c r="P45" s="318">
        <f>'DMI SR Data'!H45</f>
        <v>0.14276356873644233</v>
      </c>
    </row>
    <row r="46" spans="2:16" ht="15" thickBot="1">
      <c r="B46" s="281"/>
      <c r="C46" s="70"/>
      <c r="D46" s="70"/>
      <c r="E46" s="71"/>
      <c r="F46" s="70"/>
      <c r="G46" s="70"/>
      <c r="H46" s="71"/>
      <c r="I46" s="218"/>
      <c r="J46" s="315" t="s">
        <v>438</v>
      </c>
      <c r="K46" s="316">
        <f>'DMI SR Data'!C47</f>
        <v>6809680.7371288287</v>
      </c>
      <c r="L46" s="316">
        <f>'DMI SR Data'!D47</f>
        <v>698017.24608208239</v>
      </c>
      <c r="M46" s="317">
        <f>'DMI SR Data'!E47</f>
        <v>0.11421068046443322</v>
      </c>
      <c r="N46" s="316">
        <f>'DMI SR Data'!F47</f>
        <v>18657052.780904062</v>
      </c>
      <c r="O46" s="316">
        <f>'DMI SR Data'!G47</f>
        <v>2685523.8579513133</v>
      </c>
      <c r="P46" s="318">
        <f>'DMI SR Data'!H47</f>
        <v>0.16814444446154031</v>
      </c>
    </row>
    <row r="47" spans="2:16" ht="15" customHeight="1" thickBot="1">
      <c r="B47" s="281"/>
      <c r="C47" s="70"/>
      <c r="D47" s="70"/>
      <c r="E47" s="71"/>
      <c r="F47" s="70"/>
      <c r="G47" s="70"/>
      <c r="H47" s="71"/>
      <c r="I47" s="263"/>
      <c r="J47" s="315" t="s">
        <v>439</v>
      </c>
      <c r="K47" s="316">
        <f>'DMI SR Data'!C49</f>
        <v>4768891.4723189296</v>
      </c>
      <c r="L47" s="316">
        <f>'DMI SR Data'!D49</f>
        <v>348295.52327872999</v>
      </c>
      <c r="M47" s="317">
        <f>'DMI SR Data'!E49</f>
        <v>7.8789268979525706E-2</v>
      </c>
      <c r="N47" s="316">
        <f>'DMI SR Data'!F49</f>
        <v>14002387.815089611</v>
      </c>
      <c r="O47" s="316">
        <f>'DMI SR Data'!G49</f>
        <v>1383703.0902747456</v>
      </c>
      <c r="P47" s="318">
        <f>'DMI SR Data'!H49</f>
        <v>0.10965509642646583</v>
      </c>
    </row>
    <row r="48" spans="2:16" ht="15" customHeight="1" thickBot="1">
      <c r="B48" s="281"/>
      <c r="C48" s="70"/>
      <c r="D48" s="70"/>
      <c r="E48" s="71"/>
      <c r="F48" s="70"/>
      <c r="G48" s="70"/>
      <c r="H48" s="71"/>
      <c r="I48" s="38"/>
      <c r="J48" s="315" t="s">
        <v>440</v>
      </c>
      <c r="K48" s="316">
        <f>'DMI SR Data'!C51</f>
        <v>11073799.927270541</v>
      </c>
      <c r="L48" s="316">
        <f>'DMI SR Data'!D51</f>
        <v>1186461.2980522849</v>
      </c>
      <c r="M48" s="317">
        <f>'DMI SR Data'!E51</f>
        <v>0.1199980442205298</v>
      </c>
      <c r="N48" s="316">
        <f>'DMI SR Data'!F51</f>
        <v>31407166.895579189</v>
      </c>
      <c r="O48" s="316">
        <f>'DMI SR Data'!G51</f>
        <v>4362912.4316681325</v>
      </c>
      <c r="P48" s="318">
        <f>'DMI SR Data'!H51</f>
        <v>0.16132492901552078</v>
      </c>
    </row>
    <row r="49" spans="2:16" ht="15" customHeight="1" thickBot="1">
      <c r="B49" s="281"/>
      <c r="C49" s="70"/>
      <c r="D49" s="70"/>
      <c r="E49" s="71"/>
      <c r="F49" s="70"/>
      <c r="G49" s="70"/>
      <c r="H49" s="71"/>
      <c r="I49" s="40"/>
      <c r="J49" s="315" t="s">
        <v>441</v>
      </c>
      <c r="K49" s="316">
        <f>'DMI SR Data'!C53</f>
        <v>8634997.8676847611</v>
      </c>
      <c r="L49" s="316">
        <f>'DMI SR Data'!D53</f>
        <v>463765.17687126156</v>
      </c>
      <c r="M49" s="317">
        <f>'DMI SR Data'!E53</f>
        <v>5.675584020421412E-2</v>
      </c>
      <c r="N49" s="316">
        <f>'DMI SR Data'!F53</f>
        <v>25747751.683324423</v>
      </c>
      <c r="O49" s="316">
        <f>'DMI SR Data'!G53</f>
        <v>2210048.9056610726</v>
      </c>
      <c r="P49" s="318">
        <f>'DMI SR Data'!H53</f>
        <v>9.3893993247223334E-2</v>
      </c>
    </row>
    <row r="50" spans="2:16" ht="15" customHeight="1" thickBot="1">
      <c r="B50" s="281"/>
      <c r="C50" s="70"/>
      <c r="D50" s="70"/>
      <c r="E50" s="71"/>
      <c r="F50" s="70"/>
      <c r="G50" s="70"/>
      <c r="H50" s="71"/>
      <c r="I50" s="38"/>
      <c r="J50" s="315" t="s">
        <v>442</v>
      </c>
      <c r="K50" s="316">
        <f>'DMI SR Data'!C55</f>
        <v>6486714.4070650516</v>
      </c>
      <c r="L50" s="316">
        <f>'DMI SR Data'!D55</f>
        <v>674372.11387148872</v>
      </c>
      <c r="M50" s="317">
        <f>'DMI SR Data'!E55</f>
        <v>0.11602415684657799</v>
      </c>
      <c r="N50" s="316">
        <f>'DMI SR Data'!F55</f>
        <v>17804273.674632926</v>
      </c>
      <c r="O50" s="316">
        <f>'DMI SR Data'!G55</f>
        <v>2428528.6534499563</v>
      </c>
      <c r="P50" s="318">
        <f>'DMI SR Data'!H55</f>
        <v>0.15794542964286953</v>
      </c>
    </row>
    <row r="51" spans="2:16" ht="15" customHeight="1">
      <c r="B51" s="281"/>
      <c r="C51" s="70"/>
      <c r="D51" s="70"/>
      <c r="E51" s="71"/>
      <c r="F51" s="70"/>
      <c r="G51" s="70"/>
      <c r="H51" s="71"/>
      <c r="I51" s="38"/>
      <c r="J51" s="221"/>
      <c r="K51" s="221"/>
      <c r="L51" s="222"/>
      <c r="M51" s="221"/>
      <c r="N51" s="221"/>
      <c r="O51" s="222"/>
      <c r="P51" s="221"/>
    </row>
    <row r="52" spans="2:16">
      <c r="B52" s="281"/>
      <c r="C52" s="70"/>
      <c r="D52" s="70"/>
      <c r="E52" s="71"/>
      <c r="F52" s="70"/>
      <c r="G52" s="70"/>
      <c r="H52" s="71"/>
      <c r="I52" s="38"/>
      <c r="J52" s="221"/>
      <c r="K52" s="221"/>
      <c r="L52" s="222"/>
      <c r="M52" s="221"/>
      <c r="N52" s="221"/>
      <c r="O52" s="222"/>
      <c r="P52" s="221"/>
    </row>
    <row r="53" spans="2:16" ht="15" customHeight="1">
      <c r="B53" s="217"/>
      <c r="C53" s="38"/>
      <c r="D53" s="45"/>
      <c r="E53" s="38"/>
      <c r="F53" s="38"/>
      <c r="G53" s="45"/>
      <c r="H53" s="38"/>
      <c r="I53" s="38"/>
      <c r="J53" s="221"/>
      <c r="K53" s="221"/>
      <c r="L53" s="222"/>
      <c r="M53" s="221"/>
      <c r="N53" s="221"/>
      <c r="O53" s="222"/>
      <c r="P53" s="221"/>
    </row>
    <row r="54" spans="2:16" ht="15" customHeight="1">
      <c r="I54" s="38"/>
      <c r="J54" s="221"/>
      <c r="K54" s="221"/>
      <c r="L54" s="222"/>
      <c r="M54" s="221"/>
      <c r="N54" s="221"/>
      <c r="O54" s="222"/>
      <c r="P54" s="221"/>
    </row>
    <row r="55" spans="2:16" ht="15" customHeight="1" thickBot="1">
      <c r="B55" s="219"/>
      <c r="C55" s="220"/>
      <c r="D55" s="220"/>
      <c r="E55" s="220"/>
      <c r="F55" s="220"/>
      <c r="G55" s="220"/>
      <c r="H55" s="220"/>
      <c r="I55" s="38"/>
      <c r="J55" s="263"/>
      <c r="K55" s="263"/>
      <c r="L55" s="263"/>
      <c r="M55" s="263"/>
      <c r="N55" s="263"/>
      <c r="O55" s="263"/>
      <c r="P55" s="263"/>
    </row>
    <row r="56" spans="2:16" ht="16.2" thickBot="1">
      <c r="B56" s="263" t="str">
        <f>'HOME PAGE'!H6</f>
        <v>LATEST 52 WEEKS ENDING 06-15-2025</v>
      </c>
      <c r="C56" s="263"/>
      <c r="D56" s="263"/>
      <c r="E56" s="263"/>
      <c r="F56" s="263"/>
      <c r="G56" s="263"/>
      <c r="H56" s="263"/>
      <c r="I56" s="38"/>
      <c r="J56" s="465" t="s">
        <v>422</v>
      </c>
      <c r="K56" s="432" t="s">
        <v>102</v>
      </c>
      <c r="L56" s="433"/>
      <c r="M56" s="434"/>
      <c r="N56" s="447" t="s">
        <v>22</v>
      </c>
      <c r="O56" s="448"/>
      <c r="P56" s="449"/>
    </row>
    <row r="57" spans="2:16" ht="15" thickBot="1">
      <c r="B57" s="470" t="s">
        <v>36</v>
      </c>
      <c r="C57" s="432" t="s">
        <v>102</v>
      </c>
      <c r="D57" s="433"/>
      <c r="E57" s="434"/>
      <c r="F57" s="453" t="s">
        <v>22</v>
      </c>
      <c r="G57" s="454"/>
      <c r="H57" s="454"/>
      <c r="I57" s="38"/>
      <c r="J57" s="468"/>
      <c r="K57" s="256" t="s">
        <v>19</v>
      </c>
      <c r="L57" s="256" t="s">
        <v>25</v>
      </c>
      <c r="M57" s="256" t="s">
        <v>26</v>
      </c>
      <c r="N57" s="268" t="s">
        <v>19</v>
      </c>
      <c r="O57" s="268" t="s">
        <v>25</v>
      </c>
      <c r="P57" s="268" t="s">
        <v>26</v>
      </c>
    </row>
    <row r="58" spans="2:16" ht="15" thickBot="1">
      <c r="B58" s="471"/>
      <c r="C58" s="256" t="s">
        <v>19</v>
      </c>
      <c r="D58" s="256" t="s">
        <v>25</v>
      </c>
      <c r="E58" s="256" t="s">
        <v>26</v>
      </c>
      <c r="F58" s="256" t="s">
        <v>19</v>
      </c>
      <c r="G58" s="256" t="s">
        <v>25</v>
      </c>
      <c r="H58" s="256" t="s">
        <v>26</v>
      </c>
      <c r="I58" s="38"/>
      <c r="J58" s="315" t="s">
        <v>422</v>
      </c>
      <c r="K58" s="316">
        <f>'DMI SR Data'!C126</f>
        <v>643505092.49949014</v>
      </c>
      <c r="L58" s="316">
        <f>'DMI SR Data'!D126</f>
        <v>47152638.690400362</v>
      </c>
      <c r="M58" s="317">
        <f>'DMI SR Data'!E126</f>
        <v>7.9068407263559834E-2</v>
      </c>
      <c r="N58" s="316">
        <f>'DMI SR Data'!F126</f>
        <v>1932677141.7542777</v>
      </c>
      <c r="O58" s="316">
        <f>'DMI SR Data'!G126</f>
        <v>190795545.22057796</v>
      </c>
      <c r="P58" s="318">
        <f>'DMI SR Data'!H126</f>
        <v>0.10953416443474473</v>
      </c>
    </row>
    <row r="59" spans="2:16" ht="15" thickBot="1">
      <c r="B59" s="315" t="s">
        <v>423</v>
      </c>
      <c r="C59" s="316">
        <f>'DMI SR Data'!C132</f>
        <v>169819643.56310523</v>
      </c>
      <c r="D59" s="316">
        <f>'DMI SR Data'!D132</f>
        <v>17603528.976185054</v>
      </c>
      <c r="E59" s="317">
        <f>'DMI SR Data'!E132</f>
        <v>0.11564826118415265</v>
      </c>
      <c r="F59" s="316">
        <f>'DMI SR Data'!F132</f>
        <v>462806569.5501669</v>
      </c>
      <c r="G59" s="316">
        <f>'DMI SR Data'!G132</f>
        <v>58497163.255081296</v>
      </c>
      <c r="H59" s="317">
        <f>'DMI SR Data'!H132</f>
        <v>0.14468415115820255</v>
      </c>
      <c r="I59" s="38"/>
      <c r="J59" s="98" t="s">
        <v>388</v>
      </c>
      <c r="K59" s="298">
        <f>'DMI SR Data'!C127</f>
        <v>177586256.2703054</v>
      </c>
      <c r="L59" s="299">
        <f>'DMI SR Data'!D127</f>
        <v>13645183.419831544</v>
      </c>
      <c r="M59" s="300">
        <f>'DMI SR Data'!E127</f>
        <v>8.3232244260576127E-2</v>
      </c>
      <c r="N59" s="299">
        <f>'DMI SR Data'!F127</f>
        <v>512924188.12365311</v>
      </c>
      <c r="O59" s="299">
        <f>'DMI SR Data'!G127</f>
        <v>54578319.811212063</v>
      </c>
      <c r="P59" s="301">
        <f>'DMI SR Data'!H127</f>
        <v>0.11907671386274526</v>
      </c>
    </row>
    <row r="60" spans="2:16">
      <c r="B60" s="98" t="s">
        <v>387</v>
      </c>
      <c r="C60" s="93">
        <f>'DMI SR Data'!C133</f>
        <v>151841787.43065345</v>
      </c>
      <c r="D60" s="93">
        <f>'DMI SR Data'!D133</f>
        <v>15949133.943532556</v>
      </c>
      <c r="E60" s="223">
        <f>'DMI SR Data'!E133</f>
        <v>0.11736568191336495</v>
      </c>
      <c r="F60" s="93">
        <f>'DMI SR Data'!F133</f>
        <v>414647117.06045336</v>
      </c>
      <c r="G60" s="93">
        <f>'DMI SR Data'!G133</f>
        <v>52658847.499371052</v>
      </c>
      <c r="H60" s="223">
        <f>'DMI SR Data'!H133</f>
        <v>0.14547114347992798</v>
      </c>
      <c r="I60" s="38"/>
      <c r="J60" s="98" t="s">
        <v>390</v>
      </c>
      <c r="K60" s="298">
        <f>'DMI SR Data'!C128</f>
        <v>140256014.61491585</v>
      </c>
      <c r="L60" s="299">
        <f>'DMI SR Data'!D128</f>
        <v>10037553.190900326</v>
      </c>
      <c r="M60" s="300">
        <f>'DMI SR Data'!E128</f>
        <v>7.7082412748037205E-2</v>
      </c>
      <c r="N60" s="299">
        <f>'DMI SR Data'!F128</f>
        <v>423842100.40806842</v>
      </c>
      <c r="O60" s="299">
        <f>'DMI SR Data'!G128</f>
        <v>41658300.449006915</v>
      </c>
      <c r="P60" s="301">
        <f>'DMI SR Data'!H128</f>
        <v>0.1090006966634097</v>
      </c>
    </row>
    <row r="61" spans="2:16" ht="15" thickBot="1">
      <c r="B61" s="99" t="s">
        <v>389</v>
      </c>
      <c r="C61" s="100">
        <f>'DMI SR Data'!C134</f>
        <v>17977856.132453565</v>
      </c>
      <c r="D61" s="100">
        <f>'DMI SR Data'!D134</f>
        <v>1654395.0326524824</v>
      </c>
      <c r="E61" s="224">
        <f>'DMI SR Data'!E134</f>
        <v>0.10135075046508628</v>
      </c>
      <c r="F61" s="100">
        <f>'DMI SR Data'!F134</f>
        <v>48159452.489713699</v>
      </c>
      <c r="G61" s="100">
        <f>'DMI SR Data'!G134</f>
        <v>5838315.7557103485</v>
      </c>
      <c r="H61" s="224">
        <f>'DMI SR Data'!H134</f>
        <v>0.13795271597748682</v>
      </c>
      <c r="I61" s="38"/>
      <c r="J61" s="98" t="s">
        <v>391</v>
      </c>
      <c r="K61" s="298">
        <f>'DMI SR Data'!C129</f>
        <v>229564162.12078127</v>
      </c>
      <c r="L61" s="299">
        <f>'DMI SR Data'!D129</f>
        <v>16340855.218229234</v>
      </c>
      <c r="M61" s="300">
        <f>'DMI SR Data'!E129</f>
        <v>7.6637284430155578E-2</v>
      </c>
      <c r="N61" s="299">
        <f>'DMI SR Data'!F129</f>
        <v>714094333.07287538</v>
      </c>
      <c r="O61" s="299">
        <f>'DMI SR Data'!G129</f>
        <v>66977452.876942515</v>
      </c>
      <c r="P61" s="301">
        <f>'DMI SR Data'!H129</f>
        <v>0.10350132244527945</v>
      </c>
    </row>
    <row r="62" spans="2:16" ht="15" thickBot="1">
      <c r="B62" s="38"/>
      <c r="C62" s="38"/>
      <c r="D62" s="45"/>
      <c r="E62" s="38"/>
      <c r="F62" s="38"/>
      <c r="G62" s="45"/>
      <c r="H62" s="38"/>
      <c r="I62" s="38"/>
      <c r="J62" s="98" t="s">
        <v>392</v>
      </c>
      <c r="K62" s="298">
        <f>'DMI SR Data'!C130</f>
        <v>14225400.908895619</v>
      </c>
      <c r="L62" s="299">
        <f>'DMI SR Data'!D130</f>
        <v>1148166.7590902653</v>
      </c>
      <c r="M62" s="300">
        <f>'DMI SR Data'!E130</f>
        <v>8.7798898906108133E-2</v>
      </c>
      <c r="N62" s="299">
        <f>'DMI SR Data'!F130</f>
        <v>41650002.171207078</v>
      </c>
      <c r="O62" s="299">
        <f>'DMI SR Data'!G130</f>
        <v>4644550.301905632</v>
      </c>
      <c r="P62" s="301">
        <f>'DMI SR Data'!H130</f>
        <v>0.12550989292900933</v>
      </c>
    </row>
    <row r="63" spans="2:16" ht="15" thickBot="1">
      <c r="B63" s="465" t="s">
        <v>37</v>
      </c>
      <c r="C63" s="432" t="s">
        <v>102</v>
      </c>
      <c r="D63" s="433"/>
      <c r="E63" s="434"/>
      <c r="F63" s="453" t="s">
        <v>22</v>
      </c>
      <c r="G63" s="454"/>
      <c r="H63" s="454"/>
      <c r="I63" s="38"/>
      <c r="J63" s="99" t="s">
        <v>241</v>
      </c>
      <c r="K63" s="302">
        <f>'DMI SR Data'!C131</f>
        <v>81873258.584616035</v>
      </c>
      <c r="L63" s="303">
        <f>'DMI SR Data'!D131</f>
        <v>5980880.1023488492</v>
      </c>
      <c r="M63" s="304">
        <f>'DMI SR Data'!E131</f>
        <v>7.8807387803062803E-2</v>
      </c>
      <c r="N63" s="303">
        <f>'DMI SR Data'!F131</f>
        <v>240166517.97847357</v>
      </c>
      <c r="O63" s="303">
        <f>'DMI SR Data'!G131</f>
        <v>22936921.78151077</v>
      </c>
      <c r="P63" s="305">
        <f>'DMI SR Data'!H131</f>
        <v>0.10558838290484961</v>
      </c>
    </row>
    <row r="64" spans="2:16" ht="15" thickBot="1">
      <c r="B64" s="466"/>
      <c r="C64" s="313" t="s">
        <v>19</v>
      </c>
      <c r="D64" s="313" t="s">
        <v>25</v>
      </c>
      <c r="E64" s="313" t="s">
        <v>26</v>
      </c>
      <c r="F64" s="313" t="s">
        <v>19</v>
      </c>
      <c r="G64" s="313" t="s">
        <v>25</v>
      </c>
      <c r="H64" s="313" t="s">
        <v>26</v>
      </c>
      <c r="I64" s="38"/>
      <c r="J64" s="255"/>
      <c r="K64" s="255"/>
      <c r="L64" s="258"/>
      <c r="M64" s="255"/>
      <c r="N64" s="255"/>
      <c r="O64" s="258"/>
      <c r="P64" s="255"/>
    </row>
    <row r="65" spans="2:16" ht="15" thickBot="1">
      <c r="B65" s="315" t="s">
        <v>424</v>
      </c>
      <c r="C65" s="316">
        <f>'DMI SR Data'!C64</f>
        <v>1202265.059182365</v>
      </c>
      <c r="D65" s="316">
        <f>'DMI SR Data'!D64</f>
        <v>105762.78747027228</v>
      </c>
      <c r="E65" s="317">
        <f>'DMI SR Data'!E64</f>
        <v>9.6454690700396736E-2</v>
      </c>
      <c r="F65" s="316">
        <f>'DMI SR Data'!F64</f>
        <v>3612263.7687808322</v>
      </c>
      <c r="G65" s="316">
        <f>'DMI SR Data'!G64</f>
        <v>405305.67341400729</v>
      </c>
      <c r="H65" s="318">
        <f>'DMI SR Data'!H64</f>
        <v>0.12638321467298336</v>
      </c>
      <c r="I65" s="38"/>
      <c r="J65" s="467" t="s">
        <v>425</v>
      </c>
      <c r="K65" s="432" t="s">
        <v>102</v>
      </c>
      <c r="L65" s="433"/>
      <c r="M65" s="434"/>
      <c r="N65" s="469" t="s">
        <v>22</v>
      </c>
      <c r="O65" s="448"/>
      <c r="P65" s="449"/>
    </row>
    <row r="66" spans="2:16" ht="15" thickBot="1">
      <c r="B66" s="98" t="s">
        <v>393</v>
      </c>
      <c r="C66" s="279">
        <f>'DMI SR Data'!C65</f>
        <v>6701494.4257029565</v>
      </c>
      <c r="D66" s="279">
        <f>'DMI SR Data'!D65</f>
        <v>641832.28950625844</v>
      </c>
      <c r="E66" s="307">
        <f>'DMI SR Data'!E65</f>
        <v>0.10591882436354771</v>
      </c>
      <c r="F66" s="279">
        <f>'DMI SR Data'!F65</f>
        <v>20113827.321309555</v>
      </c>
      <c r="G66" s="279">
        <f>'DMI SR Data'!G65</f>
        <v>2499689.2823368311</v>
      </c>
      <c r="H66" s="308">
        <f>'DMI SR Data'!H65</f>
        <v>0.1419138011071597</v>
      </c>
      <c r="I66" s="38"/>
      <c r="J66" s="468"/>
      <c r="K66" s="257" t="s">
        <v>19</v>
      </c>
      <c r="L66" s="257" t="s">
        <v>25</v>
      </c>
      <c r="M66" s="257" t="s">
        <v>26</v>
      </c>
      <c r="N66" s="257" t="s">
        <v>19</v>
      </c>
      <c r="O66" s="257" t="s">
        <v>25</v>
      </c>
      <c r="P66" s="257" t="s">
        <v>26</v>
      </c>
    </row>
    <row r="67" spans="2:16" ht="15" thickBot="1">
      <c r="B67" s="98" t="s">
        <v>394</v>
      </c>
      <c r="C67" s="279">
        <f>'DMI SR Data'!C66</f>
        <v>13642961.738275832</v>
      </c>
      <c r="D67" s="279">
        <f>'DMI SR Data'!D66</f>
        <v>1540427.2712769005</v>
      </c>
      <c r="E67" s="307">
        <f>'DMI SR Data'!E66</f>
        <v>0.12728137858043884</v>
      </c>
      <c r="F67" s="279">
        <f>'DMI SR Data'!F66</f>
        <v>38019019.351423346</v>
      </c>
      <c r="G67" s="279">
        <f>'DMI SR Data'!G66</f>
        <v>5568985.3928133138</v>
      </c>
      <c r="H67" s="308">
        <f>'DMI SR Data'!H66</f>
        <v>0.17161724391156405</v>
      </c>
      <c r="I67" s="38"/>
      <c r="J67" s="315" t="s">
        <v>427</v>
      </c>
      <c r="K67" s="316">
        <f>'DMI SR Data'!C123</f>
        <v>73291387.586150929</v>
      </c>
      <c r="L67" s="316">
        <f>'DMI SR Data'!D123</f>
        <v>7457884.4877080023</v>
      </c>
      <c r="M67" s="317">
        <f>'DMI SR Data'!E123</f>
        <v>0.11328402920555497</v>
      </c>
      <c r="N67" s="316">
        <f>'DMI SR Data'!F123</f>
        <v>198764083.30435449</v>
      </c>
      <c r="O67" s="316">
        <f>'DMI SR Data'!G123</f>
        <v>25434601.029444009</v>
      </c>
      <c r="P67" s="318">
        <f>'DMI SR Data'!H123</f>
        <v>0.14674134310920792</v>
      </c>
    </row>
    <row r="68" spans="2:16">
      <c r="B68" s="98" t="s">
        <v>426</v>
      </c>
      <c r="C68" s="279">
        <f>'DMI SR Data'!C67</f>
        <v>12184594.32521446</v>
      </c>
      <c r="D68" s="279">
        <f>'DMI SR Data'!D67</f>
        <v>1368975.0798371322</v>
      </c>
      <c r="E68" s="307">
        <f>'DMI SR Data'!E67</f>
        <v>0.12657389732189786</v>
      </c>
      <c r="F68" s="279">
        <f>'DMI SR Data'!F67</f>
        <v>34038503.534702346</v>
      </c>
      <c r="G68" s="279">
        <f>'DMI SR Data'!G67</f>
        <v>4960093.9492400326</v>
      </c>
      <c r="H68" s="308">
        <f>'DMI SR Data'!H67</f>
        <v>0.17057652120423467</v>
      </c>
      <c r="I68" s="38"/>
      <c r="J68" s="98" t="s">
        <v>396</v>
      </c>
      <c r="K68" s="306">
        <f>'DMI SR Data'!C124</f>
        <v>24301681.63370778</v>
      </c>
      <c r="L68" s="279">
        <f>'DMI SR Data'!D124</f>
        <v>2471305.0731346421</v>
      </c>
      <c r="M68" s="307">
        <f>'DMI SR Data'!E124</f>
        <v>0.1132048760715358</v>
      </c>
      <c r="N68" s="279">
        <f>'DMI SR Data'!F124</f>
        <v>67647497.094981655</v>
      </c>
      <c r="O68" s="279">
        <f>'DMI SR Data'!G124</f>
        <v>8801804.0125914067</v>
      </c>
      <c r="P68" s="308">
        <f>'DMI SR Data'!H124</f>
        <v>0.14957431124598944</v>
      </c>
    </row>
    <row r="69" spans="2:16" ht="15" thickBot="1">
      <c r="B69" s="98" t="s">
        <v>395</v>
      </c>
      <c r="C69" s="279">
        <f>'DMI SR Data'!C68</f>
        <v>1458367.413061369</v>
      </c>
      <c r="D69" s="279">
        <f>'DMI SR Data'!D68</f>
        <v>171452.19143977016</v>
      </c>
      <c r="E69" s="307">
        <f>'DMI SR Data'!E68</f>
        <v>0.13322726202875199</v>
      </c>
      <c r="F69" s="279">
        <f>'DMI SR Data'!F68</f>
        <v>3980515.8167209681</v>
      </c>
      <c r="G69" s="279">
        <f>'DMI SR Data'!G68</f>
        <v>608891.44357324857</v>
      </c>
      <c r="H69" s="308">
        <f>'DMI SR Data'!H68</f>
        <v>0.1805929060255288</v>
      </c>
      <c r="I69" s="38"/>
      <c r="J69" s="236" t="s">
        <v>397</v>
      </c>
      <c r="K69" s="309">
        <f>'DMI SR Data'!C125</f>
        <v>48989705.95244319</v>
      </c>
      <c r="L69" s="100">
        <f>'DMI SR Data'!D125</f>
        <v>4986579.4145734459</v>
      </c>
      <c r="M69" s="224">
        <f>'DMI SR Data'!E125</f>
        <v>0.1133232978407096</v>
      </c>
      <c r="N69" s="100">
        <f>'DMI SR Data'!F125</f>
        <v>131116586.20937279</v>
      </c>
      <c r="O69" s="100">
        <f>'DMI SR Data'!G125</f>
        <v>16632797.016852573</v>
      </c>
      <c r="P69" s="310">
        <f>'DMI SR Data'!H125</f>
        <v>0.14528517211185454</v>
      </c>
    </row>
    <row r="70" spans="2:16" ht="15" thickBot="1">
      <c r="B70" s="98" t="s">
        <v>428</v>
      </c>
      <c r="C70" s="279">
        <f>'DMI SR Data'!C69</f>
        <v>339603087.68976438</v>
      </c>
      <c r="D70" s="279">
        <f>'DMI SR Data'!D69</f>
        <v>29064923.886270404</v>
      </c>
      <c r="E70" s="307">
        <f>'DMI SR Data'!E69</f>
        <v>9.3595336335737633E-2</v>
      </c>
      <c r="F70" s="279">
        <f>'DMI SR Data'!F69</f>
        <v>991115253.02139103</v>
      </c>
      <c r="G70" s="279">
        <f>'DMI SR Data'!G69</f>
        <v>123661359.75564122</v>
      </c>
      <c r="H70" s="308">
        <f>'DMI SR Data'!H69</f>
        <v>0.1425566946158795</v>
      </c>
      <c r="I70" s="38"/>
      <c r="J70" s="255"/>
      <c r="K70" s="255"/>
      <c r="L70" s="258"/>
      <c r="M70" s="255"/>
      <c r="N70" s="255"/>
      <c r="O70" s="258"/>
      <c r="P70" s="255"/>
    </row>
    <row r="71" spans="2:16" ht="15" thickBot="1">
      <c r="B71" s="98" t="s">
        <v>398</v>
      </c>
      <c r="C71" s="279">
        <f>'DMI SR Data'!C70</f>
        <v>644497110.98137534</v>
      </c>
      <c r="D71" s="279">
        <f>'DMI SR Data'!D70</f>
        <v>65027317.037370205</v>
      </c>
      <c r="E71" s="307">
        <f>'DMI SR Data'!E70</f>
        <v>0.11221864835227956</v>
      </c>
      <c r="F71" s="279">
        <f>'DMI SR Data'!F70</f>
        <v>1811922327.4019709</v>
      </c>
      <c r="G71" s="279">
        <f>'DMI SR Data'!G70</f>
        <v>233573830.07281637</v>
      </c>
      <c r="H71" s="308">
        <f>'DMI SR Data'!H70</f>
        <v>0.14798622133709044</v>
      </c>
      <c r="I71" s="38"/>
      <c r="J71" s="467" t="s">
        <v>429</v>
      </c>
      <c r="K71" s="432" t="s">
        <v>102</v>
      </c>
      <c r="L71" s="433"/>
      <c r="M71" s="434"/>
      <c r="N71" s="469" t="s">
        <v>22</v>
      </c>
      <c r="O71" s="448"/>
      <c r="P71" s="449"/>
    </row>
    <row r="72" spans="2:16" ht="15" thickBot="1">
      <c r="B72" s="99" t="s">
        <v>399</v>
      </c>
      <c r="C72" s="238">
        <f>'DMI SR Data'!C71</f>
        <v>48167770.131318524</v>
      </c>
      <c r="D72" s="238">
        <f>'DMI SR Data'!D71</f>
        <v>4490308.542509228</v>
      </c>
      <c r="E72" s="239">
        <f>'DMI SR Data'!E71</f>
        <v>0.10280607844801339</v>
      </c>
      <c r="F72" s="238">
        <f>'DMI SR Data'!F71</f>
        <v>130681847.6148532</v>
      </c>
      <c r="G72" s="238">
        <f>'DMI SR Data'!G71</f>
        <v>16419791.244976476</v>
      </c>
      <c r="H72" s="240">
        <f>'DMI SR Data'!H71</f>
        <v>0.14370292087011027</v>
      </c>
      <c r="I72" s="38"/>
      <c r="J72" s="468"/>
      <c r="K72" s="257" t="s">
        <v>19</v>
      </c>
      <c r="L72" s="257" t="s">
        <v>25</v>
      </c>
      <c r="M72" s="257" t="s">
        <v>26</v>
      </c>
      <c r="N72" s="257" t="s">
        <v>19</v>
      </c>
      <c r="O72" s="257" t="s">
        <v>25</v>
      </c>
      <c r="P72" s="257" t="s">
        <v>26</v>
      </c>
    </row>
    <row r="73" spans="2:16" ht="15" thickBot="1">
      <c r="B73" s="281"/>
      <c r="C73" s="70"/>
      <c r="D73" s="70"/>
      <c r="E73" s="71"/>
      <c r="F73" s="70"/>
      <c r="G73" s="70"/>
      <c r="H73" s="71"/>
      <c r="I73" s="38"/>
      <c r="J73" s="315" t="s">
        <v>430</v>
      </c>
      <c r="K73" s="316">
        <f>'DMI SR Data'!C101</f>
        <v>236890714.33863083</v>
      </c>
      <c r="L73" s="316">
        <f>'DMI SR Data'!D101</f>
        <v>16645225.995790929</v>
      </c>
      <c r="M73" s="317">
        <f>'DMI SR Data'!E101</f>
        <v>7.5575786460063757E-2</v>
      </c>
      <c r="N73" s="316">
        <f>'DMI SR Data'!F101</f>
        <v>737000035.24493003</v>
      </c>
      <c r="O73" s="316">
        <f>'DMI SR Data'!G101</f>
        <v>62022958.296035171</v>
      </c>
      <c r="P73" s="317">
        <f>'DMI SR Data'!H101</f>
        <v>9.1888984699151743E-2</v>
      </c>
    </row>
    <row r="74" spans="2:16" ht="15" thickBot="1">
      <c r="B74" s="470" t="s">
        <v>134</v>
      </c>
      <c r="C74" s="432" t="s">
        <v>102</v>
      </c>
      <c r="D74" s="433"/>
      <c r="E74" s="434"/>
      <c r="F74" s="454" t="s">
        <v>22</v>
      </c>
      <c r="G74" s="454"/>
      <c r="H74" s="454"/>
      <c r="I74" s="38"/>
      <c r="J74" s="98" t="s">
        <v>400</v>
      </c>
      <c r="K74" s="93">
        <f>'DMI SR Data'!C102</f>
        <v>59179069.741849028</v>
      </c>
      <c r="L74" s="93">
        <f>'DMI SR Data'!D102</f>
        <v>4056492.0116108209</v>
      </c>
      <c r="M74" s="223">
        <f>'DMI SR Data'!E102</f>
        <v>7.3590390338106035E-2</v>
      </c>
      <c r="N74" s="93">
        <f>'DMI SR Data'!F102</f>
        <v>185416924.99052578</v>
      </c>
      <c r="O74" s="93">
        <f>'DMI SR Data'!G102</f>
        <v>15324649.284395397</v>
      </c>
      <c r="P74" s="223">
        <f>'DMI SR Data'!H102</f>
        <v>9.0096091787682936E-2</v>
      </c>
    </row>
    <row r="75" spans="2:16" ht="15" thickBot="1">
      <c r="B75" s="471"/>
      <c r="C75" s="314" t="s">
        <v>19</v>
      </c>
      <c r="D75" s="314" t="s">
        <v>25</v>
      </c>
      <c r="E75" s="314" t="s">
        <v>26</v>
      </c>
      <c r="F75" s="314" t="s">
        <v>19</v>
      </c>
      <c r="G75" s="314" t="s">
        <v>25</v>
      </c>
      <c r="H75" s="314" t="s">
        <v>26</v>
      </c>
      <c r="I75" s="38"/>
      <c r="J75" s="98" t="s">
        <v>401</v>
      </c>
      <c r="K75" s="93">
        <f>'DMI SR Data'!C103</f>
        <v>120778542.5808582</v>
      </c>
      <c r="L75" s="93">
        <f>'DMI SR Data'!D103</f>
        <v>8343861.8269523531</v>
      </c>
      <c r="M75" s="223">
        <f>'DMI SR Data'!E103</f>
        <v>7.4210748596468951E-2</v>
      </c>
      <c r="N75" s="93">
        <f>'DMI SR Data'!F103</f>
        <v>378370258.54253006</v>
      </c>
      <c r="O75" s="93">
        <f>'DMI SR Data'!G103</f>
        <v>30571331.772613883</v>
      </c>
      <c r="P75" s="223">
        <f>'DMI SR Data'!H103</f>
        <v>8.7899442521391452E-2</v>
      </c>
    </row>
    <row r="76" spans="2:16" ht="15" thickBot="1">
      <c r="B76" s="315" t="s">
        <v>431</v>
      </c>
      <c r="C76" s="316">
        <f>'DMI SR Data'!C70</f>
        <v>644497110.98137534</v>
      </c>
      <c r="D76" s="316">
        <f>'DMI SR Data'!D70</f>
        <v>65027317.037370205</v>
      </c>
      <c r="E76" s="317">
        <f>'DMI SR Data'!E70</f>
        <v>0.11221864835227956</v>
      </c>
      <c r="F76" s="316">
        <f>'DMI SR Data'!F70</f>
        <v>1811922327.4019709</v>
      </c>
      <c r="G76" s="316">
        <f>'DMI SR Data'!G70</f>
        <v>233573830.07281637</v>
      </c>
      <c r="H76" s="317">
        <f>'DMI SR Data'!H70</f>
        <v>0.14798622133709044</v>
      </c>
      <c r="I76" s="38"/>
      <c r="J76" s="98" t="s">
        <v>403</v>
      </c>
      <c r="K76" s="93">
        <f>'DMI SR Data'!C104</f>
        <v>33312179.892390303</v>
      </c>
      <c r="L76" s="93">
        <f>'DMI SR Data'!D104</f>
        <v>2501855.8856025338</v>
      </c>
      <c r="M76" s="223">
        <f>'DMI SR Data'!E104</f>
        <v>8.1201868732420801E-2</v>
      </c>
      <c r="N76" s="93">
        <f>'DMI SR Data'!F104</f>
        <v>99736454.034574911</v>
      </c>
      <c r="O76" s="93">
        <f>'DMI SR Data'!G104</f>
        <v>9724644.3677158356</v>
      </c>
      <c r="P76" s="223">
        <f>'DMI SR Data'!H104</f>
        <v>0.10803742757430969</v>
      </c>
    </row>
    <row r="77" spans="2:16">
      <c r="B77" s="98" t="s">
        <v>402</v>
      </c>
      <c r="C77" s="93">
        <f>'DMI SR Data'!C71</f>
        <v>48167770.131318524</v>
      </c>
      <c r="D77" s="93">
        <f>'DMI SR Data'!D71</f>
        <v>4490308.542509228</v>
      </c>
      <c r="E77" s="223">
        <f>'DMI SR Data'!E71</f>
        <v>0.10280607844801339</v>
      </c>
      <c r="F77" s="93">
        <f>'DMI SR Data'!F71</f>
        <v>130681847.6148532</v>
      </c>
      <c r="G77" s="93">
        <f>'DMI SR Data'!G71</f>
        <v>16419791.244976476</v>
      </c>
      <c r="H77" s="223">
        <f>'DMI SR Data'!H71</f>
        <v>0.14370292087011027</v>
      </c>
      <c r="I77" s="38"/>
      <c r="J77" s="98" t="s">
        <v>405</v>
      </c>
      <c r="K77" s="93">
        <f>'DMI SR Data'!C105</f>
        <v>13817579.334016211</v>
      </c>
      <c r="L77" s="93">
        <f>'DMI SR Data'!D105</f>
        <v>1018829.588737661</v>
      </c>
      <c r="M77" s="223">
        <f>'DMI SR Data'!E105</f>
        <v>7.9603837016463772E-2</v>
      </c>
      <c r="N77" s="93">
        <f>'DMI SR Data'!F105</f>
        <v>43169062.400779575</v>
      </c>
      <c r="O77" s="93">
        <f>'DMI SR Data'!G105</f>
        <v>3275637.7936953083</v>
      </c>
      <c r="P77" s="223">
        <f>'DMI SR Data'!H105</f>
        <v>8.2109716725438028E-2</v>
      </c>
    </row>
    <row r="78" spans="2:16" ht="15" thickBot="1">
      <c r="B78" s="98" t="s">
        <v>404</v>
      </c>
      <c r="C78" s="93">
        <f>'DMI SR Data'!C72</f>
        <v>120415796.24921456</v>
      </c>
      <c r="D78" s="93">
        <f>'DMI SR Data'!D72</f>
        <v>12138828.140405774</v>
      </c>
      <c r="E78" s="223">
        <f>'DMI SR Data'!E72</f>
        <v>0.11210905100526357</v>
      </c>
      <c r="F78" s="93">
        <f>'DMI SR Data'!F72</f>
        <v>337840074.44153082</v>
      </c>
      <c r="G78" s="93">
        <f>'DMI SR Data'!G72</f>
        <v>42732720.420017064</v>
      </c>
      <c r="H78" s="223">
        <f>'DMI SR Data'!H72</f>
        <v>0.14480398349172208</v>
      </c>
      <c r="I78" s="38"/>
      <c r="J78" s="99" t="s">
        <v>407</v>
      </c>
      <c r="K78" s="100">
        <f>'DMI SR Data'!C106</f>
        <v>9803342.7895201519</v>
      </c>
      <c r="L78" s="100">
        <f>'DMI SR Data'!D106</f>
        <v>724186.68288695253</v>
      </c>
      <c r="M78" s="224">
        <f>'DMI SR Data'!E106</f>
        <v>7.9763655826763938E-2</v>
      </c>
      <c r="N78" s="100">
        <f>'DMI SR Data'!F106</f>
        <v>30307335.276519556</v>
      </c>
      <c r="O78" s="100">
        <f>'DMI SR Data'!G106</f>
        <v>3126695.0776146203</v>
      </c>
      <c r="P78" s="224">
        <f>'DMI SR Data'!H106</f>
        <v>0.11503390114190871</v>
      </c>
    </row>
    <row r="79" spans="2:16" ht="15" thickBot="1">
      <c r="B79" s="98" t="s">
        <v>406</v>
      </c>
      <c r="C79" s="93">
        <f>'DMI SR Data'!C73</f>
        <v>49348586.556792699</v>
      </c>
      <c r="D79" s="93">
        <f>'DMI SR Data'!D73</f>
        <v>5780335.1683696583</v>
      </c>
      <c r="E79" s="223">
        <f>'DMI SR Data'!E73</f>
        <v>0.13267310447776143</v>
      </c>
      <c r="F79" s="93">
        <f>'DMI SR Data'!F73</f>
        <v>133265907.95081106</v>
      </c>
      <c r="G79" s="93">
        <f>'DMI SR Data'!G73</f>
        <v>18695882.299422637</v>
      </c>
      <c r="H79" s="223">
        <f>'DMI SR Data'!H73</f>
        <v>0.16318301574191948</v>
      </c>
      <c r="I79" s="38"/>
      <c r="J79" s="255"/>
      <c r="K79" s="255"/>
      <c r="L79" s="258"/>
      <c r="M79" s="255"/>
      <c r="N79" s="255"/>
      <c r="O79" s="258"/>
      <c r="P79" s="255"/>
    </row>
    <row r="80" spans="2:16" ht="15" thickBot="1">
      <c r="B80" s="98" t="s">
        <v>267</v>
      </c>
      <c r="C80" s="93">
        <f>'DMI SR Data'!C74</f>
        <v>21521685.112402994</v>
      </c>
      <c r="D80" s="93">
        <f>'DMI SR Data'!D74</f>
        <v>1903357.8325181566</v>
      </c>
      <c r="E80" s="223">
        <f>'DMI SR Data'!E74</f>
        <v>9.7019374045702308E-2</v>
      </c>
      <c r="F80" s="93">
        <f>'DMI SR Data'!F74</f>
        <v>56433919.940182015</v>
      </c>
      <c r="G80" s="93">
        <f>'DMI SR Data'!G74</f>
        <v>6399034.543707341</v>
      </c>
      <c r="H80" s="223">
        <f>'DMI SR Data'!H74</f>
        <v>0.1278914599883984</v>
      </c>
      <c r="I80" s="38"/>
      <c r="J80" s="467" t="s">
        <v>432</v>
      </c>
      <c r="K80" s="432" t="s">
        <v>102</v>
      </c>
      <c r="L80" s="433"/>
      <c r="M80" s="434"/>
      <c r="N80" s="469" t="s">
        <v>22</v>
      </c>
      <c r="O80" s="448"/>
      <c r="P80" s="449"/>
    </row>
    <row r="81" spans="2:16" ht="15" thickBot="1">
      <c r="B81" s="98" t="s">
        <v>408</v>
      </c>
      <c r="C81" s="93">
        <f>'DMI SR Data'!C75</f>
        <v>136102898.64077026</v>
      </c>
      <c r="D81" s="93">
        <f>'DMI SR Data'!D75</f>
        <v>13994079.421130896</v>
      </c>
      <c r="E81" s="223">
        <f>'DMI SR Data'!E75</f>
        <v>0.11460334733038001</v>
      </c>
      <c r="F81" s="93">
        <f>'DMI SR Data'!F75</f>
        <v>390118722.86107481</v>
      </c>
      <c r="G81" s="93">
        <f>'DMI SR Data'!G75</f>
        <v>52286899.497255683</v>
      </c>
      <c r="H81" s="223">
        <f>'DMI SR Data'!H75</f>
        <v>0.15477197789311481</v>
      </c>
      <c r="I81" s="38"/>
      <c r="J81" s="468"/>
      <c r="K81" s="257" t="s">
        <v>19</v>
      </c>
      <c r="L81" s="257" t="s">
        <v>25</v>
      </c>
      <c r="M81" s="257" t="s">
        <v>26</v>
      </c>
      <c r="N81" s="257" t="s">
        <v>19</v>
      </c>
      <c r="O81" s="257" t="s">
        <v>25</v>
      </c>
      <c r="P81" s="257" t="s">
        <v>26</v>
      </c>
    </row>
    <row r="82" spans="2:16" ht="15" thickBot="1">
      <c r="B82" s="98" t="s">
        <v>269</v>
      </c>
      <c r="C82" s="93">
        <f>'DMI SR Data'!C76</f>
        <v>64362915.734094128</v>
      </c>
      <c r="D82" s="93">
        <f>'DMI SR Data'!D76</f>
        <v>6891738.1185729355</v>
      </c>
      <c r="E82" s="223">
        <f>'DMI SR Data'!E76</f>
        <v>0.11991642427580397</v>
      </c>
      <c r="F82" s="93">
        <f>'DMI SR Data'!F76</f>
        <v>182108068.22136113</v>
      </c>
      <c r="G82" s="93">
        <f>'DMI SR Data'!G76</f>
        <v>25628726.496774882</v>
      </c>
      <c r="H82" s="223">
        <f>'DMI SR Data'!H76</f>
        <v>0.16378345035399686</v>
      </c>
      <c r="I82" s="38"/>
      <c r="J82" s="315" t="s">
        <v>433</v>
      </c>
      <c r="K82" s="316">
        <f>'DMI SR Data'!C98</f>
        <v>134864322.0580523</v>
      </c>
      <c r="L82" s="316">
        <f>'DMI SR Data'!D98</f>
        <v>12249067.855812103</v>
      </c>
      <c r="M82" s="317">
        <f>'DMI SR Data'!E98</f>
        <v>9.9898401185945673E-2</v>
      </c>
      <c r="N82" s="316">
        <f>'DMI SR Data'!F98</f>
        <v>371519763.494353</v>
      </c>
      <c r="O82" s="316">
        <f>'DMI SR Data'!G98</f>
        <v>41886047.615983963</v>
      </c>
      <c r="P82" s="318">
        <f>'DMI SR Data'!H98</f>
        <v>0.12706845689122231</v>
      </c>
    </row>
    <row r="83" spans="2:16">
      <c r="B83" s="98" t="s">
        <v>409</v>
      </c>
      <c r="C83" s="93">
        <f>'DMI SR Data'!C77</f>
        <v>80366163.407748267</v>
      </c>
      <c r="D83" s="93">
        <f>'DMI SR Data'!D77</f>
        <v>8432226.5373366177</v>
      </c>
      <c r="E83" s="223">
        <f>'DMI SR Data'!E77</f>
        <v>0.11722181357218382</v>
      </c>
      <c r="F83" s="93">
        <f>'DMI SR Data'!F77</f>
        <v>221568791.62846991</v>
      </c>
      <c r="G83" s="93">
        <f>'DMI SR Data'!G77</f>
        <v>27952125.592638433</v>
      </c>
      <c r="H83" s="223">
        <f>'DMI SR Data'!H77</f>
        <v>0.14436838607408672</v>
      </c>
      <c r="I83" s="38"/>
      <c r="J83" s="98" t="s">
        <v>411</v>
      </c>
      <c r="K83" s="306">
        <f>'DMI SR Data'!C99</f>
        <v>39119524.64479474</v>
      </c>
      <c r="L83" s="279">
        <f>'DMI SR Data'!D99</f>
        <v>3909352.1117362604</v>
      </c>
      <c r="M83" s="307">
        <f>'DMI SR Data'!E99</f>
        <v>0.11102905298364557</v>
      </c>
      <c r="N83" s="279">
        <f>'DMI SR Data'!F99</f>
        <v>108368393.72731899</v>
      </c>
      <c r="O83" s="279">
        <f>'DMI SR Data'!G99</f>
        <v>13064316.080829427</v>
      </c>
      <c r="P83" s="308">
        <f>'DMI SR Data'!H99</f>
        <v>0.1370803474882655</v>
      </c>
    </row>
    <row r="84" spans="2:16" ht="15" thickBot="1">
      <c r="B84" s="99" t="s">
        <v>410</v>
      </c>
      <c r="C84" s="100">
        <f>'DMI SR Data'!C78</f>
        <v>124211295.14909875</v>
      </c>
      <c r="D84" s="100">
        <f>'DMI SR Data'!D78</f>
        <v>11396443.27653423</v>
      </c>
      <c r="E84" s="224">
        <f>'DMI SR Data'!E78</f>
        <v>0.10101899783024741</v>
      </c>
      <c r="F84" s="100">
        <f>'DMI SR Data'!F78</f>
        <v>359904994.74368811</v>
      </c>
      <c r="G84" s="100">
        <f>'DMI SR Data'!G78</f>
        <v>43458649.978023946</v>
      </c>
      <c r="H84" s="224">
        <f>'DMI SR Data'!H78</f>
        <v>0.13733339220652424</v>
      </c>
      <c r="I84" s="38"/>
      <c r="J84" s="99" t="s">
        <v>412</v>
      </c>
      <c r="K84" s="309">
        <f>'DMI SR Data'!C100</f>
        <v>95744797.413258478</v>
      </c>
      <c r="L84" s="100">
        <f>'DMI SR Data'!D100</f>
        <v>8339715.7440762669</v>
      </c>
      <c r="M84" s="224">
        <f>'DMI SR Data'!E100</f>
        <v>9.5414540949015553E-2</v>
      </c>
      <c r="N84" s="100">
        <f>'DMI SR Data'!F100</f>
        <v>263151369.76703408</v>
      </c>
      <c r="O84" s="100">
        <f>'DMI SR Data'!G100</f>
        <v>28821731.5351547</v>
      </c>
      <c r="P84" s="310">
        <f>'DMI SR Data'!H100</f>
        <v>0.12299652640027696</v>
      </c>
    </row>
    <row r="85" spans="2:16" ht="15" thickBot="1">
      <c r="B85" s="217"/>
      <c r="C85" s="38"/>
      <c r="D85" s="45"/>
      <c r="E85" s="38"/>
      <c r="F85" s="38"/>
      <c r="G85" s="45"/>
      <c r="H85" s="38"/>
      <c r="I85" s="38"/>
      <c r="J85" s="281"/>
      <c r="K85" s="75"/>
      <c r="L85" s="75"/>
      <c r="M85" s="285"/>
      <c r="N85" s="75"/>
      <c r="O85" s="75"/>
      <c r="P85" s="285"/>
    </row>
    <row r="86" spans="2:16" ht="15" thickBot="1">
      <c r="B86" s="472" t="s">
        <v>38</v>
      </c>
      <c r="C86" s="432" t="s">
        <v>102</v>
      </c>
      <c r="D86" s="433"/>
      <c r="E86" s="434"/>
      <c r="F86" s="454" t="s">
        <v>22</v>
      </c>
      <c r="G86" s="454"/>
      <c r="H86" s="454"/>
      <c r="I86" s="38"/>
      <c r="J86" s="474" t="s">
        <v>434</v>
      </c>
      <c r="K86" s="476" t="s">
        <v>58</v>
      </c>
      <c r="L86" s="477"/>
      <c r="M86" s="478"/>
      <c r="N86" s="476" t="s">
        <v>22</v>
      </c>
      <c r="O86" s="477"/>
      <c r="P86" s="478"/>
    </row>
    <row r="87" spans="2:16" ht="15" thickBot="1">
      <c r="B87" s="473"/>
      <c r="C87" s="269" t="s">
        <v>19</v>
      </c>
      <c r="D87" s="269" t="s">
        <v>25</v>
      </c>
      <c r="E87" s="269" t="s">
        <v>26</v>
      </c>
      <c r="F87" s="269" t="s">
        <v>19</v>
      </c>
      <c r="G87" s="269" t="s">
        <v>25</v>
      </c>
      <c r="H87" s="269" t="s">
        <v>26</v>
      </c>
      <c r="I87" s="38"/>
      <c r="J87" s="475"/>
      <c r="K87" s="296" t="s">
        <v>19</v>
      </c>
      <c r="L87" s="397" t="s">
        <v>25</v>
      </c>
      <c r="M87" s="397" t="s">
        <v>26</v>
      </c>
      <c r="N87" s="396" t="s">
        <v>19</v>
      </c>
      <c r="O87" s="396" t="s">
        <v>25</v>
      </c>
      <c r="P87" s="297" t="s">
        <v>26</v>
      </c>
    </row>
    <row r="88" spans="2:16" ht="15" thickBot="1">
      <c r="B88" s="319" t="s">
        <v>435</v>
      </c>
      <c r="C88" s="316">
        <f>'DMI SR Data'!C87</f>
        <v>487623166.83034474</v>
      </c>
      <c r="D88" s="316">
        <f>'DMI SR Data'!D87</f>
        <v>44098209.782609761</v>
      </c>
      <c r="E88" s="317">
        <f>'DMI SR Data'!E87</f>
        <v>9.9426670544412302E-2</v>
      </c>
      <c r="F88" s="316">
        <f>'DMI SR Data'!F87</f>
        <v>1324620355.377161</v>
      </c>
      <c r="G88" s="316">
        <f>'DMI SR Data'!G87</f>
        <v>153480984.53874445</v>
      </c>
      <c r="H88" s="318">
        <f>'DMI SR Data'!H87</f>
        <v>0.1310527067575806</v>
      </c>
      <c r="I88" s="38"/>
      <c r="J88" s="315" t="s">
        <v>148</v>
      </c>
      <c r="K88" s="316">
        <f>'DMI SR Data'!C109</f>
        <v>342648975.06388468</v>
      </c>
      <c r="L88" s="316">
        <f>'DMI SR Data'!D109</f>
        <v>26508848.680425107</v>
      </c>
      <c r="M88" s="317">
        <f>'DMI SR Data'!E109</f>
        <v>8.3851578677081373E-2</v>
      </c>
      <c r="N88" s="316">
        <f>'DMI SR Data'!F109</f>
        <v>940212558.06089997</v>
      </c>
      <c r="O88" s="316">
        <f>'DMI SR Data'!G109</f>
        <v>98869343.299697638</v>
      </c>
      <c r="P88" s="318">
        <f>'DMI SR Data'!H109</f>
        <v>0.11751368711966095</v>
      </c>
    </row>
    <row r="89" spans="2:16" ht="15" thickBot="1">
      <c r="B89" s="282" t="s">
        <v>413</v>
      </c>
      <c r="C89" s="306">
        <f>'DMI SR Data'!C88</f>
        <v>28814608.626906089</v>
      </c>
      <c r="D89" s="279">
        <f>'DMI SR Data'!D88</f>
        <v>2844367.3171352185</v>
      </c>
      <c r="E89" s="307">
        <f>'DMI SR Data'!E88</f>
        <v>0.10952410041970125</v>
      </c>
      <c r="F89" s="279">
        <f>'DMI SR Data'!F88</f>
        <v>75066032.926305145</v>
      </c>
      <c r="G89" s="279">
        <f>'DMI SR Data'!G88</f>
        <v>9710333.4702804685</v>
      </c>
      <c r="H89" s="308">
        <f>'DMI SR Data'!H88</f>
        <v>0.14857668957875933</v>
      </c>
      <c r="J89" s="399" t="s">
        <v>488</v>
      </c>
      <c r="K89" s="328">
        <f>'DMI SR Data'!C110</f>
        <v>342648975.06388474</v>
      </c>
      <c r="L89" s="238">
        <f>'DMI SR Data'!D110</f>
        <v>26508848.680425048</v>
      </c>
      <c r="M89" s="239">
        <f>'DMI SR Data'!E110</f>
        <v>8.3851578677081151E-2</v>
      </c>
      <c r="N89" s="238">
        <f>'DMI SR Data'!F110</f>
        <v>940212558.06089938</v>
      </c>
      <c r="O89" s="238">
        <f>'DMI SR Data'!G110</f>
        <v>98869343.299697161</v>
      </c>
      <c r="P89" s="240">
        <f>'DMI SR Data'!H110</f>
        <v>0.1175136871196604</v>
      </c>
    </row>
    <row r="90" spans="2:16">
      <c r="B90" s="282" t="s">
        <v>414</v>
      </c>
      <c r="C90" s="306">
        <f>'DMI SR Data'!C89</f>
        <v>154524724.72717524</v>
      </c>
      <c r="D90" s="279">
        <f>'DMI SR Data'!D89</f>
        <v>13563386.897206873</v>
      </c>
      <c r="E90" s="307">
        <f>'DMI SR Data'!E89</f>
        <v>9.6220616986250673E-2</v>
      </c>
      <c r="F90" s="279">
        <f>'DMI SR Data'!F89</f>
        <v>430815815.15975362</v>
      </c>
      <c r="G90" s="279">
        <f>'DMI SR Data'!G89</f>
        <v>48852072.458189607</v>
      </c>
      <c r="H90" s="308">
        <f>'DMI SR Data'!H89</f>
        <v>0.1278971457151071</v>
      </c>
      <c r="L90" s="22"/>
      <c r="O90" s="22"/>
    </row>
    <row r="91" spans="2:16" ht="15.6">
      <c r="B91" s="282" t="s">
        <v>415</v>
      </c>
      <c r="C91" s="306">
        <f>'DMI SR Data'!C90</f>
        <v>43652059.703051277</v>
      </c>
      <c r="D91" s="279">
        <f>'DMI SR Data'!D90</f>
        <v>3829495.0255303979</v>
      </c>
      <c r="E91" s="307">
        <f>'DMI SR Data'!E90</f>
        <v>9.6163947664879526E-2</v>
      </c>
      <c r="F91" s="279">
        <f>'DMI SR Data'!F90</f>
        <v>116536768.52075776</v>
      </c>
      <c r="G91" s="279">
        <f>'DMI SR Data'!G90</f>
        <v>13333583.619411141</v>
      </c>
      <c r="H91" s="308">
        <f>'DMI SR Data'!H90</f>
        <v>0.12919740444209063</v>
      </c>
      <c r="I91" s="263"/>
      <c r="L91" s="22"/>
      <c r="O91" s="22"/>
    </row>
    <row r="92" spans="2:16">
      <c r="B92" s="282" t="s">
        <v>416</v>
      </c>
      <c r="C92" s="306">
        <f>'DMI SR Data'!C91</f>
        <v>36759370.894856542</v>
      </c>
      <c r="D92" s="279">
        <f>'DMI SR Data'!D91</f>
        <v>3888835.9972620308</v>
      </c>
      <c r="E92" s="307">
        <f>'DMI SR Data'!E91</f>
        <v>0.11830765788805642</v>
      </c>
      <c r="F92" s="279">
        <f>'DMI SR Data'!F91</f>
        <v>96622523.106597304</v>
      </c>
      <c r="G92" s="279">
        <f>'DMI SR Data'!G91</f>
        <v>12884895.001830578</v>
      </c>
      <c r="H92" s="308">
        <f>'DMI SR Data'!H91</f>
        <v>0.15387222319827221</v>
      </c>
      <c r="I92" s="38"/>
      <c r="L92" s="22"/>
      <c r="O92" s="22"/>
    </row>
    <row r="93" spans="2:16" ht="15" thickBot="1">
      <c r="B93" s="282" t="s">
        <v>417</v>
      </c>
      <c r="C93" s="306">
        <f>'DMI SR Data'!C92</f>
        <v>87981475.995332927</v>
      </c>
      <c r="D93" s="279">
        <f>'DMI SR Data'!D92</f>
        <v>7660232.910574764</v>
      </c>
      <c r="E93" s="307">
        <f>'DMI SR Data'!E92</f>
        <v>9.5369949671861812E-2</v>
      </c>
      <c r="F93" s="279">
        <f>'DMI SR Data'!F92</f>
        <v>243403063.53717554</v>
      </c>
      <c r="G93" s="279">
        <f>'DMI SR Data'!G92</f>
        <v>25720066.563511908</v>
      </c>
      <c r="H93" s="308">
        <f>'DMI SR Data'!H92</f>
        <v>0.11815376910959954</v>
      </c>
      <c r="I93" s="40"/>
      <c r="J93" s="255"/>
      <c r="K93" s="255"/>
      <c r="L93" s="258"/>
      <c r="M93" s="255"/>
      <c r="N93" s="255"/>
      <c r="O93" s="258"/>
      <c r="P93" s="255"/>
    </row>
    <row r="94" spans="2:16" ht="15" thickBot="1">
      <c r="B94" s="282" t="s">
        <v>418</v>
      </c>
      <c r="C94" s="306">
        <f>'DMI SR Data'!C93</f>
        <v>73540267.736642569</v>
      </c>
      <c r="D94" s="279">
        <f>'DMI SR Data'!D93</f>
        <v>6529702.8545598984</v>
      </c>
      <c r="E94" s="307">
        <f>'DMI SR Data'!E93</f>
        <v>9.7442886297856218E-2</v>
      </c>
      <c r="F94" s="279">
        <f>'DMI SR Data'!F93</f>
        <v>193930969.91987136</v>
      </c>
      <c r="G94" s="279">
        <f>'DMI SR Data'!G93</f>
        <v>22916604.397073954</v>
      </c>
      <c r="H94" s="308">
        <f>'DMI SR Data'!H93</f>
        <v>0.13400397286518606</v>
      </c>
      <c r="I94" s="38"/>
      <c r="J94" s="467" t="s">
        <v>39</v>
      </c>
      <c r="K94" s="432" t="s">
        <v>102</v>
      </c>
      <c r="L94" s="433"/>
      <c r="M94" s="434"/>
      <c r="N94" s="469" t="s">
        <v>22</v>
      </c>
      <c r="O94" s="448"/>
      <c r="P94" s="449"/>
    </row>
    <row r="95" spans="2:16" ht="15" thickBot="1">
      <c r="B95" s="282" t="s">
        <v>419</v>
      </c>
      <c r="C95" s="306">
        <f>'DMI SR Data'!C94</f>
        <v>27349873.098396711</v>
      </c>
      <c r="D95" s="279">
        <f>'DMI SR Data'!D94</f>
        <v>2541137.927688051</v>
      </c>
      <c r="E95" s="307">
        <f>'DMI SR Data'!E94</f>
        <v>0.10242916094684014</v>
      </c>
      <c r="F95" s="279">
        <f>'DMI SR Data'!F94</f>
        <v>74231960.44383271</v>
      </c>
      <c r="G95" s="279">
        <f>'DMI SR Data'!G94</f>
        <v>8831477.8753429577</v>
      </c>
      <c r="H95" s="308">
        <f>'DMI SR Data'!H94</f>
        <v>0.13503689160235652</v>
      </c>
      <c r="I95" s="38"/>
      <c r="J95" s="468"/>
      <c r="K95" s="269" t="s">
        <v>19</v>
      </c>
      <c r="L95" s="269" t="s">
        <v>25</v>
      </c>
      <c r="M95" s="269" t="s">
        <v>26</v>
      </c>
      <c r="N95" s="269" t="s">
        <v>19</v>
      </c>
      <c r="O95" s="269" t="s">
        <v>25</v>
      </c>
      <c r="P95" s="269" t="s">
        <v>26</v>
      </c>
    </row>
    <row r="96" spans="2:16" ht="15" thickBot="1">
      <c r="B96" s="282" t="s">
        <v>420</v>
      </c>
      <c r="C96" s="306">
        <f>'DMI SR Data'!C95</f>
        <v>11927334.039210303</v>
      </c>
      <c r="D96" s="279">
        <f>'DMI SR Data'!D95</f>
        <v>1224556.8009087555</v>
      </c>
      <c r="E96" s="307">
        <f>'DMI SR Data'!E95</f>
        <v>0.11441486388472043</v>
      </c>
      <c r="F96" s="279">
        <f>'DMI SR Data'!F95</f>
        <v>31777117.229122158</v>
      </c>
      <c r="G96" s="279">
        <f>'DMI SR Data'!G95</f>
        <v>4117234.8343981169</v>
      </c>
      <c r="H96" s="308">
        <f>'DMI SR Data'!H95</f>
        <v>0.14885221765018983</v>
      </c>
      <c r="I96" s="38"/>
      <c r="J96" s="315" t="s">
        <v>436</v>
      </c>
      <c r="K96" s="316">
        <f>'DMI SR Data'!C107</f>
        <v>464942928.4511078</v>
      </c>
      <c r="L96" s="316">
        <f>'DMI SR Data'!D107</f>
        <v>39077881.268643677</v>
      </c>
      <c r="M96" s="317">
        <f>'DMI SR Data'!E107</f>
        <v>9.1761184739588539E-2</v>
      </c>
      <c r="N96" s="316">
        <f>'DMI SR Data'!F107</f>
        <v>1342947707.259815</v>
      </c>
      <c r="O96" s="316">
        <f>'DMI SR Data'!G107</f>
        <v>138603518.77818727</v>
      </c>
      <c r="P96" s="318">
        <f>'DMI SR Data'!H107</f>
        <v>0.11508630182616743</v>
      </c>
    </row>
    <row r="97" spans="2:16" ht="15" thickBot="1">
      <c r="B97" s="283" t="s">
        <v>232</v>
      </c>
      <c r="C97" s="306">
        <f>'DMI SR Data'!C96</f>
        <v>11609149.512377953</v>
      </c>
      <c r="D97" s="279">
        <f>'DMI SR Data'!D96</f>
        <v>951231.65508547053</v>
      </c>
      <c r="E97" s="307">
        <f>'DMI SR Data'!E96</f>
        <v>8.9251171553607719E-2</v>
      </c>
      <c r="F97" s="279">
        <f>'DMI SR Data'!F96</f>
        <v>30497376.715997096</v>
      </c>
      <c r="G97" s="279">
        <f>'DMI SR Data'!G96</f>
        <v>3448677.2289924882</v>
      </c>
      <c r="H97" s="308">
        <f>'DMI SR Data'!H96</f>
        <v>0.12749881859012799</v>
      </c>
      <c r="I97" s="38"/>
      <c r="J97" s="315" t="s">
        <v>437</v>
      </c>
      <c r="K97" s="316">
        <f>'DMI SR Data'!C111</f>
        <v>23791456.621399809</v>
      </c>
      <c r="L97" s="316">
        <f>'DMI SR Data'!D111</f>
        <v>2137494.2121317573</v>
      </c>
      <c r="M97" s="317">
        <f>'DMI SR Data'!E111</f>
        <v>9.8711458518875708E-2</v>
      </c>
      <c r="N97" s="316">
        <f>'DMI SR Data'!F111</f>
        <v>70993697.178057864</v>
      </c>
      <c r="O97" s="316">
        <f>'DMI SR Data'!G111</f>
        <v>7956340.3942959458</v>
      </c>
      <c r="P97" s="318">
        <f>'DMI SR Data'!H111</f>
        <v>0.12621627555845513</v>
      </c>
    </row>
    <row r="98" spans="2:16" ht="15" thickBot="1">
      <c r="B98" s="284" t="s">
        <v>421</v>
      </c>
      <c r="C98" s="309">
        <f>'DMI SR Data'!C97</f>
        <v>11464302.496418396</v>
      </c>
      <c r="D98" s="100">
        <f>'DMI SR Data'!D97</f>
        <v>1065262.3966652304</v>
      </c>
      <c r="E98" s="224">
        <f>'DMI SR Data'!E97</f>
        <v>0.10243853148431611</v>
      </c>
      <c r="F98" s="100">
        <f>'DMI SR Data'!F97</f>
        <v>31738727.817748342</v>
      </c>
      <c r="G98" s="100">
        <f>'DMI SR Data'!G97</f>
        <v>3666039.0897133164</v>
      </c>
      <c r="H98" s="310">
        <f>'DMI SR Data'!H97</f>
        <v>0.13059094998806423</v>
      </c>
      <c r="I98" s="38"/>
      <c r="J98" s="315" t="s">
        <v>438</v>
      </c>
      <c r="K98" s="316">
        <f>'DMI SR Data'!C113</f>
        <v>84577275.0546083</v>
      </c>
      <c r="L98" s="316">
        <f>'DMI SR Data'!D113</f>
        <v>8640515.438265726</v>
      </c>
      <c r="M98" s="317">
        <f>'DMI SR Data'!E113</f>
        <v>0.11378567484207182</v>
      </c>
      <c r="N98" s="316">
        <f>'DMI SR Data'!F113</f>
        <v>225579736.68908858</v>
      </c>
      <c r="O98" s="316">
        <f>'DMI SR Data'!G113</f>
        <v>29574671.84797287</v>
      </c>
      <c r="P98" s="318">
        <f>'DMI SR Data'!H113</f>
        <v>0.15088728381558145</v>
      </c>
    </row>
    <row r="99" spans="2:16" ht="15" thickBot="1">
      <c r="B99" s="281"/>
      <c r="C99" s="75"/>
      <c r="D99" s="75"/>
      <c r="E99" s="285"/>
      <c r="F99" s="75"/>
      <c r="G99" s="75"/>
      <c r="H99" s="285"/>
      <c r="I99" s="38"/>
      <c r="J99" s="315" t="s">
        <v>439</v>
      </c>
      <c r="K99" s="316">
        <f>'DMI SR Data'!C115</f>
        <v>58861372.715239227</v>
      </c>
      <c r="L99" s="316">
        <f>'DMI SR Data'!D115</f>
        <v>4406113.6403100267</v>
      </c>
      <c r="M99" s="317">
        <f>'DMI SR Data'!E115</f>
        <v>8.0912545733136887E-2</v>
      </c>
      <c r="N99" s="316">
        <f>'DMI SR Data'!F115</f>
        <v>167418467.00605977</v>
      </c>
      <c r="O99" s="316">
        <f>'DMI SR Data'!G115</f>
        <v>15890491.148280174</v>
      </c>
      <c r="P99" s="318">
        <f>'DMI SR Data'!H115</f>
        <v>0.10486836545084319</v>
      </c>
    </row>
    <row r="100" spans="2:16" ht="15" thickBot="1">
      <c r="B100" s="281"/>
      <c r="C100" s="75"/>
      <c r="D100" s="75"/>
      <c r="E100" s="285"/>
      <c r="F100" s="75"/>
      <c r="G100" s="75"/>
      <c r="H100" s="285"/>
      <c r="I100" s="38"/>
      <c r="J100" s="315" t="s">
        <v>440</v>
      </c>
      <c r="K100" s="316">
        <f>'DMI SR Data'!C117</f>
        <v>133543458.56736906</v>
      </c>
      <c r="L100" s="316">
        <f>'DMI SR Data'!D117</f>
        <v>12205374.63757658</v>
      </c>
      <c r="M100" s="317">
        <f>'DMI SR Data'!E117</f>
        <v>0.10058980859330811</v>
      </c>
      <c r="N100" s="316">
        <f>'DMI SR Data'!F117</f>
        <v>369014324.95761222</v>
      </c>
      <c r="O100" s="316">
        <f>'DMI SR Data'!G117</f>
        <v>41516647.399029911</v>
      </c>
      <c r="P100" s="318">
        <f>'DMI SR Data'!H117</f>
        <v>0.12676928797946505</v>
      </c>
    </row>
    <row r="101" spans="2:16" ht="15" thickBot="1">
      <c r="B101" s="281"/>
      <c r="C101" s="75"/>
      <c r="D101" s="75"/>
      <c r="E101" s="285"/>
      <c r="F101" s="75"/>
      <c r="G101" s="75"/>
      <c r="H101" s="285"/>
      <c r="I101" s="38"/>
      <c r="J101" s="315" t="s">
        <v>441</v>
      </c>
      <c r="K101" s="316">
        <f>'DMI SR Data'!C119</f>
        <v>107623763.51669428</v>
      </c>
      <c r="L101" s="316">
        <f>'DMI SR Data'!D119</f>
        <v>8214205.217361927</v>
      </c>
      <c r="M101" s="317">
        <f>'DMI SR Data'!E119</f>
        <v>8.2629933759771013E-2</v>
      </c>
      <c r="N101" s="316">
        <f>'DMI SR Data'!F119</f>
        <v>311605828.36010706</v>
      </c>
      <c r="O101" s="316">
        <f>'DMI SR Data'!G119</f>
        <v>29324871.077223182</v>
      </c>
      <c r="P101" s="318">
        <f>'DMI SR Data'!H119</f>
        <v>0.10388540325033571</v>
      </c>
    </row>
    <row r="102" spans="2:16" ht="15" thickBot="1">
      <c r="B102" s="281"/>
      <c r="C102" s="75"/>
      <c r="D102" s="75"/>
      <c r="E102" s="285"/>
      <c r="F102" s="75"/>
      <c r="G102" s="75"/>
      <c r="H102" s="285"/>
      <c r="I102" s="38"/>
      <c r="J102" s="315" t="s">
        <v>442</v>
      </c>
      <c r="K102" s="316">
        <f>'DMI SR Data'!C121</f>
        <v>79556734.546333462</v>
      </c>
      <c r="L102" s="316">
        <f>'DMI SR Data'!D121</f>
        <v>7876944.9927249104</v>
      </c>
      <c r="M102" s="317">
        <f>'DMI SR Data'!E121</f>
        <v>0.10989073826498649</v>
      </c>
      <c r="N102" s="316">
        <f>'DMI SR Data'!F121</f>
        <v>212765931.37289676</v>
      </c>
      <c r="O102" s="316">
        <f>'DMI SR Data'!G121</f>
        <v>25831863.097515106</v>
      </c>
      <c r="P102" s="318">
        <f>'DMI SR Data'!H121</f>
        <v>0.13818702677278139</v>
      </c>
    </row>
    <row r="103" spans="2:16">
      <c r="B103" s="281"/>
      <c r="C103" s="75"/>
      <c r="D103" s="75"/>
      <c r="E103" s="285"/>
      <c r="F103" s="75"/>
      <c r="G103" s="75"/>
      <c r="H103" s="285"/>
      <c r="I103" s="38"/>
      <c r="J103" s="288"/>
      <c r="K103" s="289"/>
      <c r="L103" s="289"/>
      <c r="M103" s="290"/>
      <c r="N103" s="289"/>
      <c r="O103" s="289"/>
      <c r="P103" s="290"/>
    </row>
    <row r="104" spans="2:16">
      <c r="B104" s="281"/>
      <c r="C104" s="75"/>
      <c r="D104" s="75"/>
      <c r="E104" s="285"/>
      <c r="F104" s="75"/>
      <c r="G104" s="75"/>
      <c r="H104" s="285"/>
      <c r="I104" s="38"/>
      <c r="J104" s="288"/>
      <c r="K104" s="289"/>
      <c r="L104" s="289"/>
      <c r="M104" s="290"/>
      <c r="N104" s="289"/>
      <c r="O104" s="289"/>
      <c r="P104" s="290"/>
    </row>
    <row r="105" spans="2:16">
      <c r="B105" s="281"/>
      <c r="C105" s="75"/>
      <c r="D105" s="75"/>
      <c r="E105" s="285"/>
      <c r="F105" s="75"/>
      <c r="G105" s="75"/>
      <c r="H105" s="285"/>
      <c r="I105" s="38"/>
    </row>
    <row r="106" spans="2:16" ht="16.2" thickBot="1">
      <c r="B106" s="281"/>
      <c r="C106" s="286"/>
      <c r="D106" s="287"/>
      <c r="E106" s="286"/>
      <c r="F106" s="286"/>
      <c r="G106" s="287"/>
      <c r="H106" s="286"/>
      <c r="I106" s="38"/>
      <c r="J106" s="263"/>
      <c r="K106" s="263"/>
      <c r="L106" s="263"/>
      <c r="M106" s="263"/>
      <c r="N106" s="263"/>
      <c r="O106" s="263"/>
      <c r="P106" s="263"/>
    </row>
    <row r="107" spans="2:16" ht="15" thickBot="1">
      <c r="I107" s="38"/>
      <c r="J107" s="465" t="s">
        <v>422</v>
      </c>
      <c r="K107" s="432" t="s">
        <v>102</v>
      </c>
      <c r="L107" s="433"/>
      <c r="M107" s="434"/>
      <c r="N107" s="447" t="s">
        <v>22</v>
      </c>
      <c r="O107" s="448"/>
      <c r="P107" s="449"/>
    </row>
    <row r="108" spans="2:16" ht="16.2" thickBot="1">
      <c r="B108" s="263" t="str">
        <f>'HOME PAGE'!H7</f>
        <v>YTD Ending 06-15-2025</v>
      </c>
      <c r="C108" s="263"/>
      <c r="D108" s="263"/>
      <c r="E108" s="263"/>
      <c r="F108" s="263"/>
      <c r="G108" s="263"/>
      <c r="H108" s="263"/>
      <c r="I108" s="38"/>
      <c r="J108" s="468"/>
      <c r="K108" s="294" t="s">
        <v>19</v>
      </c>
      <c r="L108" s="294" t="s">
        <v>25</v>
      </c>
      <c r="M108" s="294" t="s">
        <v>26</v>
      </c>
      <c r="N108" s="294" t="s">
        <v>19</v>
      </c>
      <c r="O108" s="294" t="s">
        <v>25</v>
      </c>
      <c r="P108" s="294" t="s">
        <v>26</v>
      </c>
    </row>
    <row r="109" spans="2:16" ht="15" thickBot="1">
      <c r="B109" s="470" t="s">
        <v>36</v>
      </c>
      <c r="C109" s="432" t="s">
        <v>102</v>
      </c>
      <c r="D109" s="433"/>
      <c r="E109" s="434"/>
      <c r="F109" s="453" t="s">
        <v>22</v>
      </c>
      <c r="G109" s="454"/>
      <c r="H109" s="454"/>
      <c r="I109" s="38"/>
      <c r="J109" s="315" t="s">
        <v>422</v>
      </c>
      <c r="K109" s="316">
        <f>'DMI SR Data'!C192</f>
        <v>315187803.00750768</v>
      </c>
      <c r="L109" s="316">
        <f>'DMI SR Data'!D192</f>
        <v>23878640.83353281</v>
      </c>
      <c r="M109" s="317">
        <f>'DMI SR Data'!E192</f>
        <v>8.1970098898818955E-2</v>
      </c>
      <c r="N109" s="316">
        <f>'DMI SR Data'!F192</f>
        <v>953117273.70901608</v>
      </c>
      <c r="O109" s="316">
        <f>'DMI SR Data'!G192</f>
        <v>102701710.17689383</v>
      </c>
      <c r="P109" s="318">
        <f>'DMI SR Data'!H192</f>
        <v>0.12076649885184579</v>
      </c>
    </row>
    <row r="110" spans="2:16" ht="15" thickBot="1">
      <c r="B110" s="471"/>
      <c r="C110" s="294" t="s">
        <v>19</v>
      </c>
      <c r="D110" s="294" t="s">
        <v>25</v>
      </c>
      <c r="E110" s="294" t="s">
        <v>26</v>
      </c>
      <c r="F110" s="294" t="s">
        <v>19</v>
      </c>
      <c r="G110" s="294" t="s">
        <v>25</v>
      </c>
      <c r="H110" s="294" t="s">
        <v>26</v>
      </c>
      <c r="I110" s="38"/>
      <c r="J110" s="98" t="s">
        <v>388</v>
      </c>
      <c r="K110" s="298">
        <f>'DMI SR Data'!C193</f>
        <v>87357649.817696989</v>
      </c>
      <c r="L110" s="299">
        <f>'DMI SR Data'!D193</f>
        <v>6980815.4169877023</v>
      </c>
      <c r="M110" s="300">
        <f>'DMI SR Data'!E193</f>
        <v>8.6851086747030432E-2</v>
      </c>
      <c r="N110" s="299">
        <f>'DMI SR Data'!F193</f>
        <v>253926431.24159852</v>
      </c>
      <c r="O110" s="299">
        <f>'DMI SR Data'!G193</f>
        <v>29033393.688489467</v>
      </c>
      <c r="P110" s="301">
        <f>'DMI SR Data'!H193</f>
        <v>0.12909867732847513</v>
      </c>
    </row>
    <row r="111" spans="2:16" ht="15" thickBot="1">
      <c r="B111" s="315" t="s">
        <v>423</v>
      </c>
      <c r="C111" s="316">
        <f>'DMI SR Data'!C198</f>
        <v>84606563.916741103</v>
      </c>
      <c r="D111" s="316">
        <f>'DMI SR Data'!D198</f>
        <v>9477954.9245493263</v>
      </c>
      <c r="E111" s="317">
        <f>'DMI SR Data'!E198</f>
        <v>0.12615640102606429</v>
      </c>
      <c r="F111" s="316">
        <f>'DMI SR Data'!F198</f>
        <v>232649754.84999594</v>
      </c>
      <c r="G111" s="316">
        <f>'DMI SR Data'!G198</f>
        <v>33013325.156342506</v>
      </c>
      <c r="H111" s="317">
        <f>'DMI SR Data'!H198</f>
        <v>0.16536723887019114</v>
      </c>
      <c r="I111" s="38"/>
      <c r="J111" s="98" t="s">
        <v>390</v>
      </c>
      <c r="K111" s="298">
        <f>'DMI SR Data'!C194</f>
        <v>68292445.916773692</v>
      </c>
      <c r="L111" s="299">
        <f>'DMI SR Data'!D194</f>
        <v>5016939.6159496009</v>
      </c>
      <c r="M111" s="300">
        <f>'DMI SR Data'!E194</f>
        <v>7.9287229913232019E-2</v>
      </c>
      <c r="N111" s="299">
        <f>'DMI SR Data'!F194</f>
        <v>208545533.26745698</v>
      </c>
      <c r="O111" s="299">
        <f>'DMI SR Data'!G194</f>
        <v>23168793.090661049</v>
      </c>
      <c r="P111" s="301">
        <f>'DMI SR Data'!H194</f>
        <v>0.1249822014809663</v>
      </c>
    </row>
    <row r="112" spans="2:16">
      <c r="B112" s="98" t="s">
        <v>387</v>
      </c>
      <c r="C112" s="93">
        <f>'DMI SR Data'!C199</f>
        <v>75604898.700973421</v>
      </c>
      <c r="D112" s="93">
        <f>'DMI SR Data'!D199</f>
        <v>8520386.7283973619</v>
      </c>
      <c r="E112" s="223">
        <f>'DMI SR Data'!E199</f>
        <v>0.12700974454253269</v>
      </c>
      <c r="F112" s="93">
        <f>'DMI SR Data'!F199</f>
        <v>208342597.67049634</v>
      </c>
      <c r="G112" s="93">
        <f>'DMI SR Data'!G199</f>
        <v>29601243.281092733</v>
      </c>
      <c r="H112" s="223">
        <f>'DMI SR Data'!H199</f>
        <v>0.16560937105021509</v>
      </c>
      <c r="I112" s="38"/>
      <c r="J112" s="98" t="s">
        <v>391</v>
      </c>
      <c r="K112" s="298">
        <f>'DMI SR Data'!C195</f>
        <v>112484929.99515545</v>
      </c>
      <c r="L112" s="299">
        <f>'DMI SR Data'!D195</f>
        <v>8051966.0671987981</v>
      </c>
      <c r="M112" s="300">
        <f>'DMI SR Data'!E195</f>
        <v>7.7101767146563679E-2</v>
      </c>
      <c r="N112" s="299">
        <f>'DMI SR Data'!F195</f>
        <v>351921030.24569619</v>
      </c>
      <c r="O112" s="299">
        <f>'DMI SR Data'!G195</f>
        <v>34984976.334980905</v>
      </c>
      <c r="P112" s="301">
        <f>'DMI SR Data'!H195</f>
        <v>0.11038496852376599</v>
      </c>
    </row>
    <row r="113" spans="2:16" ht="15" thickBot="1">
      <c r="B113" s="99" t="s">
        <v>389</v>
      </c>
      <c r="C113" s="100">
        <f>'DMI SR Data'!C200</f>
        <v>9001665.2157674711</v>
      </c>
      <c r="D113" s="100">
        <f>'DMI SR Data'!D200</f>
        <v>957568.19615197089</v>
      </c>
      <c r="E113" s="224">
        <f>'DMI SR Data'!E200</f>
        <v>0.11903986162983173</v>
      </c>
      <c r="F113" s="100">
        <f>'DMI SR Data'!F200</f>
        <v>24307157.179499663</v>
      </c>
      <c r="G113" s="100">
        <f>'DMI SR Data'!G200</f>
        <v>3412081.8752498925</v>
      </c>
      <c r="H113" s="224">
        <f>'DMI SR Data'!H200</f>
        <v>0.16329598365007672</v>
      </c>
      <c r="I113" s="38"/>
      <c r="J113" s="98" t="s">
        <v>392</v>
      </c>
      <c r="K113" s="298">
        <f>'DMI SR Data'!C196</f>
        <v>6909310.5194880152</v>
      </c>
      <c r="L113" s="299">
        <f>'DMI SR Data'!D196</f>
        <v>575732.4740718063</v>
      </c>
      <c r="M113" s="300">
        <f>'DMI SR Data'!E196</f>
        <v>9.0901615160245849E-2</v>
      </c>
      <c r="N113" s="299">
        <f>'DMI SR Data'!F196</f>
        <v>20269623.936290145</v>
      </c>
      <c r="O113" s="299">
        <f>'DMI SR Data'!G196</f>
        <v>2376719.267803479</v>
      </c>
      <c r="P113" s="301">
        <f>'DMI SR Data'!H196</f>
        <v>0.13283026494794908</v>
      </c>
    </row>
    <row r="114" spans="2:16" ht="15" thickBot="1">
      <c r="B114" s="38"/>
      <c r="C114" s="38"/>
      <c r="D114" s="45"/>
      <c r="E114" s="38"/>
      <c r="F114" s="38"/>
      <c r="G114" s="45"/>
      <c r="H114" s="38"/>
      <c r="I114" s="38"/>
      <c r="J114" s="99" t="s">
        <v>241</v>
      </c>
      <c r="K114" s="302">
        <f>'DMI SR Data'!C197</f>
        <v>40143466.75840418</v>
      </c>
      <c r="L114" s="303">
        <f>'DMI SR Data'!D197</f>
        <v>3253187.2593288794</v>
      </c>
      <c r="M114" s="304">
        <f>'DMI SR Data'!E197</f>
        <v>8.8185486895278858E-2</v>
      </c>
      <c r="N114" s="303">
        <f>'DMI SR Data'!F197</f>
        <v>118454655.01797466</v>
      </c>
      <c r="O114" s="303">
        <f>'DMI SR Data'!G197</f>
        <v>13137827.794959202</v>
      </c>
      <c r="P114" s="305">
        <f>'DMI SR Data'!H197</f>
        <v>0.12474576135054818</v>
      </c>
    </row>
    <row r="115" spans="2:16" ht="15" thickBot="1">
      <c r="B115" s="465" t="s">
        <v>37</v>
      </c>
      <c r="C115" s="432" t="s">
        <v>102</v>
      </c>
      <c r="D115" s="433"/>
      <c r="E115" s="434"/>
      <c r="F115" s="454" t="s">
        <v>22</v>
      </c>
      <c r="G115" s="454"/>
      <c r="H115" s="454"/>
      <c r="I115" s="38"/>
      <c r="J115" s="255"/>
      <c r="K115" s="293"/>
      <c r="L115" s="258"/>
      <c r="M115" s="293"/>
      <c r="N115" s="293"/>
      <c r="O115" s="258"/>
      <c r="P115" s="293"/>
    </row>
    <row r="116" spans="2:16" ht="15" thickBot="1">
      <c r="B116" s="466"/>
      <c r="C116" s="295" t="s">
        <v>19</v>
      </c>
      <c r="D116" s="295" t="s">
        <v>25</v>
      </c>
      <c r="E116" s="295" t="s">
        <v>26</v>
      </c>
      <c r="F116" s="295" t="s">
        <v>19</v>
      </c>
      <c r="G116" s="295" t="s">
        <v>25</v>
      </c>
      <c r="H116" s="295" t="s">
        <v>26</v>
      </c>
      <c r="I116" s="38"/>
      <c r="J116" s="467" t="s">
        <v>425</v>
      </c>
      <c r="K116" s="432" t="s">
        <v>102</v>
      </c>
      <c r="L116" s="433"/>
      <c r="M116" s="434"/>
      <c r="N116" s="469" t="s">
        <v>22</v>
      </c>
      <c r="O116" s="448"/>
      <c r="P116" s="449"/>
    </row>
    <row r="117" spans="2:16" ht="15" thickBot="1">
      <c r="B117" s="315" t="s">
        <v>424</v>
      </c>
      <c r="C117" s="316">
        <f>'DMI SR Data'!C145</f>
        <v>262728922.18007535</v>
      </c>
      <c r="D117" s="316">
        <f>'DMI SR Data'!D145</f>
        <v>28187322.442205429</v>
      </c>
      <c r="E117" s="317">
        <f>'DMI SR Data'!E145</f>
        <v>0.12018048172992914</v>
      </c>
      <c r="F117" s="316">
        <f>'DMI SR Data'!F145</f>
        <v>743145468.5965848</v>
      </c>
      <c r="G117" s="316">
        <f>'DMI SR Data'!G145</f>
        <v>101103617.29556394</v>
      </c>
      <c r="H117" s="318">
        <f>'DMI SR Data'!H145</f>
        <v>0.15747200449735413</v>
      </c>
      <c r="I117" s="38"/>
      <c r="J117" s="468"/>
      <c r="K117" s="295" t="s">
        <v>19</v>
      </c>
      <c r="L117" s="295" t="s">
        <v>25</v>
      </c>
      <c r="M117" s="295" t="s">
        <v>26</v>
      </c>
      <c r="N117" s="295" t="s">
        <v>19</v>
      </c>
      <c r="O117" s="295" t="s">
        <v>25</v>
      </c>
      <c r="P117" s="295" t="s">
        <v>26</v>
      </c>
    </row>
    <row r="118" spans="2:16" ht="15" thickBot="1">
      <c r="B118" s="322" t="s">
        <v>393</v>
      </c>
      <c r="C118" s="324">
        <f>'DMI SR Data'!C146</f>
        <v>17992168.722732306</v>
      </c>
      <c r="D118" s="325">
        <f>'DMI SR Data'!D146</f>
        <v>1613482.214722421</v>
      </c>
      <c r="E118" s="326">
        <f>'DMI SR Data'!E146</f>
        <v>9.8511087194529223E-2</v>
      </c>
      <c r="F118" s="325">
        <f>'DMI SR Data'!F146</f>
        <v>50188469.882571727</v>
      </c>
      <c r="G118" s="325">
        <f>'DMI SR Data'!G146</f>
        <v>5906637.8671321198</v>
      </c>
      <c r="H118" s="327">
        <f>'DMI SR Data'!H146</f>
        <v>0.13338738706819245</v>
      </c>
      <c r="I118" s="38"/>
      <c r="J118" s="315" t="s">
        <v>427</v>
      </c>
      <c r="K118" s="316">
        <f>'DMI SR Data'!C189</f>
        <v>36073132.805209942</v>
      </c>
      <c r="L118" s="316">
        <f>'DMI SR Data'!D189</f>
        <v>3753361.5431397185</v>
      </c>
      <c r="M118" s="317">
        <f>'DMI SR Data'!E189</f>
        <v>0.11613205776442426</v>
      </c>
      <c r="N118" s="316">
        <f>'DMI SR Data'!F189</f>
        <v>98906058.082131624</v>
      </c>
      <c r="O118" s="316">
        <f>'DMI SR Data'!G189</f>
        <v>13385049.91237253</v>
      </c>
      <c r="P118" s="318">
        <f>'DMI SR Data'!H189</f>
        <v>0.15651183491433149</v>
      </c>
    </row>
    <row r="119" spans="2:16">
      <c r="B119" s="98" t="s">
        <v>394</v>
      </c>
      <c r="C119" s="306">
        <f>'DMI SR Data'!C147</f>
        <v>18037941.48199426</v>
      </c>
      <c r="D119" s="279">
        <f>'DMI SR Data'!D147</f>
        <v>1772812.4122716505</v>
      </c>
      <c r="E119" s="307">
        <f>'DMI SR Data'!E147</f>
        <v>0.10899467226311316</v>
      </c>
      <c r="F119" s="279">
        <f>'DMI SR Data'!F147</f>
        <v>47312201.957860015</v>
      </c>
      <c r="G119" s="279">
        <f>'DMI SR Data'!G147</f>
        <v>6549828.3730903864</v>
      </c>
      <c r="H119" s="308">
        <f>'DMI SR Data'!H147</f>
        <v>0.16068319376616605</v>
      </c>
      <c r="I119" s="38"/>
      <c r="J119" s="98" t="s">
        <v>396</v>
      </c>
      <c r="K119" s="306">
        <f>'DMI SR Data'!C190</f>
        <v>11903512.94948357</v>
      </c>
      <c r="L119" s="279">
        <f>'DMI SR Data'!D190</f>
        <v>1140331.6910869274</v>
      </c>
      <c r="M119" s="307">
        <f>'DMI SR Data'!E190</f>
        <v>0.10594745769958343</v>
      </c>
      <c r="N119" s="279">
        <f>'DMI SR Data'!F190</f>
        <v>33423021.996567432</v>
      </c>
      <c r="O119" s="279">
        <f>'DMI SR Data'!G190</f>
        <v>4395606.3144330606</v>
      </c>
      <c r="P119" s="308">
        <f>'DMI SR Data'!H190</f>
        <v>0.15142947489942907</v>
      </c>
    </row>
    <row r="120" spans="2:16" ht="15" thickBot="1">
      <c r="B120" s="98" t="s">
        <v>426</v>
      </c>
      <c r="C120" s="306">
        <f>'DMI SR Data'!C148</f>
        <v>159147345.02817214</v>
      </c>
      <c r="D120" s="279">
        <f>'DMI SR Data'!D148</f>
        <v>18612071.139263451</v>
      </c>
      <c r="E120" s="307">
        <f>'DMI SR Data'!E148</f>
        <v>0.13243700762255639</v>
      </c>
      <c r="F120" s="279">
        <f>'DMI SR Data'!F148</f>
        <v>451694768.54314268</v>
      </c>
      <c r="G120" s="279">
        <f>'DMI SR Data'!G148</f>
        <v>66454328.420250237</v>
      </c>
      <c r="H120" s="308">
        <f>'DMI SR Data'!H148</f>
        <v>0.17250091501050924</v>
      </c>
      <c r="I120" s="38"/>
      <c r="J120" s="236" t="s">
        <v>397</v>
      </c>
      <c r="K120" s="309">
        <f>'DMI SR Data'!C191</f>
        <v>24169619.855726324</v>
      </c>
      <c r="L120" s="100">
        <f>'DMI SR Data'!D191</f>
        <v>2613029.8520528637</v>
      </c>
      <c r="M120" s="224">
        <f>'DMI SR Data'!E191</f>
        <v>0.1212172171761664</v>
      </c>
      <c r="N120" s="100">
        <f>'DMI SR Data'!F191</f>
        <v>65483036.085564181</v>
      </c>
      <c r="O120" s="100">
        <f>'DMI SR Data'!G191</f>
        <v>8989443.5979394615</v>
      </c>
      <c r="P120" s="310">
        <f>'DMI SR Data'!H191</f>
        <v>0.15912324216075754</v>
      </c>
    </row>
    <row r="121" spans="2:16" ht="15" thickBot="1">
      <c r="B121" s="98" t="s">
        <v>395</v>
      </c>
      <c r="C121" s="306">
        <f>'DMI SR Data'!C149</f>
        <v>44594841.18604625</v>
      </c>
      <c r="D121" s="279">
        <f>'DMI SR Data'!D149</f>
        <v>4196100.8557017446</v>
      </c>
      <c r="E121" s="307">
        <f>'DMI SR Data'!E149</f>
        <v>0.10386712113768429</v>
      </c>
      <c r="F121" s="279">
        <f>'DMI SR Data'!F149</f>
        <v>130798537.43970835</v>
      </c>
      <c r="G121" s="279">
        <f>'DMI SR Data'!G149</f>
        <v>14621120.732760772</v>
      </c>
      <c r="H121" s="308">
        <f>'DMI SR Data'!H149</f>
        <v>0.12585165987673755</v>
      </c>
      <c r="I121" s="38"/>
      <c r="J121" s="255"/>
      <c r="K121" s="293"/>
      <c r="L121" s="258"/>
      <c r="M121" s="293"/>
      <c r="N121" s="293"/>
      <c r="O121" s="258"/>
      <c r="P121" s="293"/>
    </row>
    <row r="122" spans="2:16" ht="15" thickBot="1">
      <c r="B122" s="280" t="s">
        <v>428</v>
      </c>
      <c r="C122" s="306">
        <f>'DMI SR Data'!C150</f>
        <v>7464473.3065939546</v>
      </c>
      <c r="D122" s="321">
        <f>'DMI SR Data'!D150</f>
        <v>661394.68401035666</v>
      </c>
      <c r="E122" s="300">
        <f>'DMI SR Data'!E150</f>
        <v>9.7219908912235906E-2</v>
      </c>
      <c r="F122" s="321">
        <f>'DMI SR Data'!F150</f>
        <v>20795072.639339209</v>
      </c>
      <c r="G122" s="321">
        <f>'DMI SR Data'!G150</f>
        <v>2696991.8977099657</v>
      </c>
      <c r="H122" s="301">
        <f>'DMI SR Data'!H150</f>
        <v>0.14902087885520035</v>
      </c>
      <c r="I122" s="38"/>
      <c r="J122" s="467" t="s">
        <v>429</v>
      </c>
      <c r="K122" s="432" t="s">
        <v>102</v>
      </c>
      <c r="L122" s="433"/>
      <c r="M122" s="434"/>
      <c r="N122" s="469" t="s">
        <v>22</v>
      </c>
      <c r="O122" s="448"/>
      <c r="P122" s="449"/>
    </row>
    <row r="123" spans="2:16" ht="15" thickBot="1">
      <c r="B123" s="280" t="s">
        <v>398</v>
      </c>
      <c r="C123" s="306">
        <f>'DMI SR Data'!C151</f>
        <v>3789355.4479744905</v>
      </c>
      <c r="D123" s="321">
        <f>'DMI SR Data'!D151</f>
        <v>308188.55271395482</v>
      </c>
      <c r="E123" s="300">
        <f>'DMI SR Data'!E151</f>
        <v>8.8530243446110199E-2</v>
      </c>
      <c r="F123" s="321">
        <f>'DMI SR Data'!F151</f>
        <v>10821206.77546249</v>
      </c>
      <c r="G123" s="321">
        <f>'DMI SR Data'!G151</f>
        <v>1236845.60961622</v>
      </c>
      <c r="H123" s="301">
        <f>'DMI SR Data'!H151</f>
        <v>0.12904830986792329</v>
      </c>
      <c r="I123" s="38"/>
      <c r="J123" s="468"/>
      <c r="K123" s="295" t="s">
        <v>19</v>
      </c>
      <c r="L123" s="295" t="s">
        <v>25</v>
      </c>
      <c r="M123" s="295" t="s">
        <v>26</v>
      </c>
      <c r="N123" s="295" t="s">
        <v>19</v>
      </c>
      <c r="O123" s="295" t="s">
        <v>25</v>
      </c>
      <c r="P123" s="295" t="s">
        <v>26</v>
      </c>
    </row>
    <row r="124" spans="2:16" ht="15" thickBot="1">
      <c r="B124" s="323" t="s">
        <v>399</v>
      </c>
      <c r="C124" s="328">
        <f>'DMI SR Data'!C153</f>
        <v>241166808.24028867</v>
      </c>
      <c r="D124" s="329">
        <f>'DMI SR Data'!D153</f>
        <v>24063104.343661219</v>
      </c>
      <c r="E124" s="304">
        <f>'DMI SR Data'!E153</f>
        <v>0.11083691301332525</v>
      </c>
      <c r="F124" s="329">
        <f>'DMI SR Data'!F153</f>
        <v>660539667.17502522</v>
      </c>
      <c r="G124" s="329">
        <f>'DMI SR Data'!G153</f>
        <v>87349446.939660311</v>
      </c>
      <c r="H124" s="305">
        <f>'DMI SR Data'!H153</f>
        <v>0.15239172591568753</v>
      </c>
      <c r="I124" s="38"/>
      <c r="J124" s="315" t="s">
        <v>430</v>
      </c>
      <c r="K124" s="316">
        <f>'DMI SR Data'!C167</f>
        <v>115438227.47621629</v>
      </c>
      <c r="L124" s="316">
        <f>'DMI SR Data'!D167</f>
        <v>8596882.6008150429</v>
      </c>
      <c r="M124" s="317">
        <f>'DMI SR Data'!E167</f>
        <v>8.0464005866275431E-2</v>
      </c>
      <c r="N124" s="316">
        <f>'DMI SR Data'!F167</f>
        <v>361313979.67074656</v>
      </c>
      <c r="O124" s="316">
        <f>'DMI SR Data'!G167</f>
        <v>36021572.716125965</v>
      </c>
      <c r="P124" s="317">
        <f>'DMI SR Data'!H167</f>
        <v>0.11073597768038618</v>
      </c>
    </row>
    <row r="125" spans="2:16" ht="15" thickBot="1">
      <c r="B125" s="217"/>
      <c r="C125" s="38"/>
      <c r="D125" s="45"/>
      <c r="E125" s="38"/>
      <c r="F125" s="38"/>
      <c r="G125" s="45"/>
      <c r="H125" s="38"/>
      <c r="I125" s="38"/>
      <c r="J125" s="98" t="s">
        <v>400</v>
      </c>
      <c r="K125" s="93">
        <f>'DMI SR Data'!C168</f>
        <v>28958110.402142834</v>
      </c>
      <c r="L125" s="93">
        <f>'DMI SR Data'!D168</f>
        <v>2132836.0497081392</v>
      </c>
      <c r="M125" s="223">
        <f>'DMI SR Data'!E168</f>
        <v>7.9508452427609941E-2</v>
      </c>
      <c r="N125" s="93">
        <f>'DMI SR Data'!F168</f>
        <v>91337463.514919475</v>
      </c>
      <c r="O125" s="93">
        <f>'DMI SR Data'!G168</f>
        <v>9412601.7857686132</v>
      </c>
      <c r="P125" s="223">
        <f>'DMI SR Data'!H168</f>
        <v>0.11489310554941566</v>
      </c>
    </row>
    <row r="126" spans="2:16" ht="15" thickBot="1">
      <c r="B126" s="470" t="s">
        <v>134</v>
      </c>
      <c r="C126" s="432" t="s">
        <v>102</v>
      </c>
      <c r="D126" s="433"/>
      <c r="E126" s="434"/>
      <c r="F126" s="454" t="s">
        <v>22</v>
      </c>
      <c r="G126" s="454"/>
      <c r="H126" s="454"/>
      <c r="I126" s="38"/>
      <c r="J126" s="98" t="s">
        <v>401</v>
      </c>
      <c r="K126" s="93">
        <f>'DMI SR Data'!C169</f>
        <v>58806061.908437312</v>
      </c>
      <c r="L126" s="93">
        <f>'DMI SR Data'!D169</f>
        <v>4361185.4727661386</v>
      </c>
      <c r="M126" s="223">
        <f>'DMI SR Data'!E169</f>
        <v>8.0102771064584119E-2</v>
      </c>
      <c r="N126" s="93">
        <f>'DMI SR Data'!F169</f>
        <v>185212555.24300766</v>
      </c>
      <c r="O126" s="93">
        <f>'DMI SR Data'!G169</f>
        <v>17768530.342891425</v>
      </c>
      <c r="P126" s="223">
        <f>'DMI SR Data'!H169</f>
        <v>0.10611624005986905</v>
      </c>
    </row>
    <row r="127" spans="2:16" ht="15" thickBot="1">
      <c r="B127" s="471"/>
      <c r="C127" s="295" t="s">
        <v>19</v>
      </c>
      <c r="D127" s="295" t="s">
        <v>25</v>
      </c>
      <c r="E127" s="295" t="s">
        <v>26</v>
      </c>
      <c r="F127" s="295" t="s">
        <v>19</v>
      </c>
      <c r="G127" s="295" t="s">
        <v>25</v>
      </c>
      <c r="H127" s="295" t="s">
        <v>26</v>
      </c>
      <c r="I127" s="38"/>
      <c r="J127" s="98" t="s">
        <v>403</v>
      </c>
      <c r="K127" s="93">
        <f>'DMI SR Data'!C170</f>
        <v>16184020.793037761</v>
      </c>
      <c r="L127" s="93">
        <f>'DMI SR Data'!D170</f>
        <v>1253802.6732294708</v>
      </c>
      <c r="M127" s="223">
        <f>'DMI SR Data'!E170</f>
        <v>8.3977518825797987E-2</v>
      </c>
      <c r="N127" s="93">
        <f>'DMI SR Data'!F170</f>
        <v>48865965.616769813</v>
      </c>
      <c r="O127" s="93">
        <f>'DMI SR Data'!G170</f>
        <v>5339861.1516705006</v>
      </c>
      <c r="P127" s="223">
        <f>'DMI SR Data'!H170</f>
        <v>0.1226818070969843</v>
      </c>
    </row>
    <row r="128" spans="2:16" ht="15" thickBot="1">
      <c r="B128" s="315" t="s">
        <v>431</v>
      </c>
      <c r="C128" s="316">
        <f>'DMI SR Data'!C136</f>
        <v>318280056.81780976</v>
      </c>
      <c r="D128" s="316">
        <f>'DMI SR Data'!D136</f>
        <v>33323175.600747168</v>
      </c>
      <c r="E128" s="317">
        <f>'DMI SR Data'!E136</f>
        <v>0.11694111564676912</v>
      </c>
      <c r="F128" s="316">
        <f>'DMI SR Data'!F136</f>
        <v>902739088.13088226</v>
      </c>
      <c r="G128" s="316">
        <f>'DMI SR Data'!G136</f>
        <v>126409480.17823339</v>
      </c>
      <c r="H128" s="317">
        <f>'DMI SR Data'!H136</f>
        <v>0.16282965235810451</v>
      </c>
      <c r="I128" s="38"/>
      <c r="J128" s="98" t="s">
        <v>405</v>
      </c>
      <c r="K128" s="93">
        <f>'DMI SR Data'!C171</f>
        <v>6729650.7376418691</v>
      </c>
      <c r="L128" s="93">
        <f>'DMI SR Data'!D171</f>
        <v>468640.55431570299</v>
      </c>
      <c r="M128" s="223">
        <f>'DMI SR Data'!E171</f>
        <v>7.4850629625830986E-2</v>
      </c>
      <c r="N128" s="93">
        <f>'DMI SR Data'!F171</f>
        <v>21077474.075953528</v>
      </c>
      <c r="O128" s="93">
        <f>'DMI SR Data'!G171</f>
        <v>1781067.3884405047</v>
      </c>
      <c r="P128" s="223">
        <f>'DMI SR Data'!H171</f>
        <v>9.2300469060545787E-2</v>
      </c>
    </row>
    <row r="129" spans="2:16" ht="15" thickBot="1">
      <c r="B129" s="98" t="s">
        <v>402</v>
      </c>
      <c r="C129" s="93">
        <f>'DMI SR Data'!C137</f>
        <v>23855662.300283857</v>
      </c>
      <c r="D129" s="93">
        <f>'DMI SR Data'!D137</f>
        <v>2387911.6109532192</v>
      </c>
      <c r="E129" s="223">
        <f>'DMI SR Data'!E137</f>
        <v>0.11123250150934533</v>
      </c>
      <c r="F129" s="93">
        <f>'DMI SR Data'!F137</f>
        <v>65312119.187398367</v>
      </c>
      <c r="G129" s="93">
        <f>'DMI SR Data'!G137</f>
        <v>9184245.0621407107</v>
      </c>
      <c r="H129" s="223">
        <f>'DMI SR Data'!H137</f>
        <v>0.16363073081379689</v>
      </c>
      <c r="I129" s="38"/>
      <c r="J129" s="99" t="s">
        <v>407</v>
      </c>
      <c r="K129" s="100">
        <f>'DMI SR Data'!C172</f>
        <v>4760383.6349566942</v>
      </c>
      <c r="L129" s="100">
        <f>'DMI SR Data'!D172</f>
        <v>380417.85079591349</v>
      </c>
      <c r="M129" s="224">
        <f>'DMI SR Data'!E172</f>
        <v>8.6854069082369117E-2</v>
      </c>
      <c r="N129" s="100">
        <f>'DMI SR Data'!F172</f>
        <v>14820521.220096203</v>
      </c>
      <c r="O129" s="100">
        <f>'DMI SR Data'!G172</f>
        <v>1719512.047355121</v>
      </c>
      <c r="P129" s="224">
        <f>'DMI SR Data'!H172</f>
        <v>0.13125035061671916</v>
      </c>
    </row>
    <row r="130" spans="2:16" ht="15" thickBot="1">
      <c r="B130" s="98" t="s">
        <v>404</v>
      </c>
      <c r="C130" s="93">
        <f>'DMI SR Data'!C138</f>
        <v>59344609.443178765</v>
      </c>
      <c r="D130" s="93">
        <f>'DMI SR Data'!D138</f>
        <v>6143954.5052791536</v>
      </c>
      <c r="E130" s="223">
        <f>'DMI SR Data'!E138</f>
        <v>0.11548644490281006</v>
      </c>
      <c r="F130" s="93">
        <f>'DMI SR Data'!F138</f>
        <v>167696396.55081984</v>
      </c>
      <c r="G130" s="93">
        <f>'DMI SR Data'!G138</f>
        <v>22696100.945988476</v>
      </c>
      <c r="H130" s="223">
        <f>'DMI SR Data'!H138</f>
        <v>0.15652451501093526</v>
      </c>
      <c r="I130" s="38"/>
      <c r="J130" s="255"/>
      <c r="K130" s="293"/>
      <c r="L130" s="258"/>
      <c r="M130" s="293"/>
      <c r="N130" s="293"/>
      <c r="O130" s="258"/>
      <c r="P130" s="293"/>
    </row>
    <row r="131" spans="2:16" ht="15" thickBot="1">
      <c r="B131" s="98" t="s">
        <v>406</v>
      </c>
      <c r="C131" s="93">
        <f>'DMI SR Data'!C139</f>
        <v>24597975.210731003</v>
      </c>
      <c r="D131" s="93">
        <f>'DMI SR Data'!D139</f>
        <v>3030077.4090690091</v>
      </c>
      <c r="E131" s="223">
        <f>'DMI SR Data'!E139</f>
        <v>0.14049015981685128</v>
      </c>
      <c r="F131" s="93">
        <f>'DMI SR Data'!F139</f>
        <v>67204783.961241812</v>
      </c>
      <c r="G131" s="93">
        <f>'DMI SR Data'!G139</f>
        <v>10196491.925370075</v>
      </c>
      <c r="H131" s="223">
        <f>'DMI SR Data'!H139</f>
        <v>0.17885980374493701</v>
      </c>
      <c r="I131" s="38"/>
      <c r="J131" s="467" t="s">
        <v>432</v>
      </c>
      <c r="K131" s="432" t="s">
        <v>102</v>
      </c>
      <c r="L131" s="433"/>
      <c r="M131" s="434"/>
      <c r="N131" s="469" t="s">
        <v>22</v>
      </c>
      <c r="O131" s="448"/>
      <c r="P131" s="449"/>
    </row>
    <row r="132" spans="2:16" ht="15" thickBot="1">
      <c r="B132" s="98" t="s">
        <v>267</v>
      </c>
      <c r="C132" s="93">
        <f>'DMI SR Data'!C140</f>
        <v>10644484.318110054</v>
      </c>
      <c r="D132" s="93">
        <f>'DMI SR Data'!D140</f>
        <v>1063578.9262833316</v>
      </c>
      <c r="E132" s="223">
        <f>'DMI SR Data'!E140</f>
        <v>0.11101027332872417</v>
      </c>
      <c r="F132" s="93">
        <f>'DMI SR Data'!F140</f>
        <v>28198524.099807225</v>
      </c>
      <c r="G132" s="93">
        <f>'DMI SR Data'!G140</f>
        <v>3714129.0928800441</v>
      </c>
      <c r="H132" s="223">
        <f>'DMI SR Data'!H140</f>
        <v>0.15169372540466017</v>
      </c>
      <c r="I132" s="38"/>
      <c r="J132" s="468"/>
      <c r="K132" s="295" t="s">
        <v>19</v>
      </c>
      <c r="L132" s="295" t="s">
        <v>25</v>
      </c>
      <c r="M132" s="295" t="s">
        <v>26</v>
      </c>
      <c r="N132" s="295" t="s">
        <v>19</v>
      </c>
      <c r="O132" s="295" t="s">
        <v>25</v>
      </c>
      <c r="P132" s="295" t="s">
        <v>26</v>
      </c>
    </row>
    <row r="133" spans="2:16" ht="15" thickBot="1">
      <c r="B133" s="98" t="s">
        <v>408</v>
      </c>
      <c r="C133" s="93">
        <f>'DMI SR Data'!C141</f>
        <v>67023526.148571894</v>
      </c>
      <c r="D133" s="93">
        <f>'DMI SR Data'!D141</f>
        <v>6921601.7866880894</v>
      </c>
      <c r="E133" s="223">
        <f>'DMI SR Data'!E141</f>
        <v>0.11516439548610723</v>
      </c>
      <c r="F133" s="93">
        <f>'DMI SR Data'!F141</f>
        <v>194142556.37800971</v>
      </c>
      <c r="G133" s="93">
        <f>'DMI SR Data'!G141</f>
        <v>28045433.749229729</v>
      </c>
      <c r="H133" s="223">
        <f>'DMI SR Data'!H141</f>
        <v>0.16884960621449224</v>
      </c>
      <c r="J133" s="315" t="s">
        <v>433</v>
      </c>
      <c r="K133" s="316">
        <f>'DMI SR Data'!C164</f>
        <v>66447055.736015074</v>
      </c>
      <c r="L133" s="316">
        <f>'DMI SR Data'!D164</f>
        <v>6908346.0797507465</v>
      </c>
      <c r="M133" s="317">
        <f>'DMI SR Data'!E164</f>
        <v>0.11603116895940134</v>
      </c>
      <c r="N133" s="316">
        <f>'DMI SR Data'!F164</f>
        <v>184715364.42059547</v>
      </c>
      <c r="O133" s="316">
        <f>'DMI SR Data'!G164</f>
        <v>23667677.475874603</v>
      </c>
      <c r="P133" s="318">
        <f>'DMI SR Data'!H164</f>
        <v>0.14696067931729104</v>
      </c>
    </row>
    <row r="134" spans="2:16">
      <c r="B134" s="98" t="s">
        <v>269</v>
      </c>
      <c r="C134" s="93">
        <f>'DMI SR Data'!C142</f>
        <v>31720161.66131679</v>
      </c>
      <c r="D134" s="93">
        <f>'DMI SR Data'!D142</f>
        <v>3380536.0784228109</v>
      </c>
      <c r="E134" s="223">
        <f>'DMI SR Data'!E142</f>
        <v>0.11928654697764705</v>
      </c>
      <c r="F134" s="93">
        <f>'DMI SR Data'!F142</f>
        <v>90560251.183861062</v>
      </c>
      <c r="G134" s="93">
        <f>'DMI SR Data'!G142</f>
        <v>13501558.542816401</v>
      </c>
      <c r="H134" s="223">
        <f>'DMI SR Data'!H142</f>
        <v>0.17521136266494236</v>
      </c>
      <c r="J134" s="98" t="s">
        <v>411</v>
      </c>
      <c r="K134" s="306">
        <f>'DMI SR Data'!C165</f>
        <v>19143501.205467891</v>
      </c>
      <c r="L134" s="279">
        <f>'DMI SR Data'!D165</f>
        <v>2082318.2025354616</v>
      </c>
      <c r="M134" s="307">
        <f>'DMI SR Data'!E165</f>
        <v>0.12205004788809536</v>
      </c>
      <c r="N134" s="279">
        <f>'DMI SR Data'!F165</f>
        <v>53531969.463303126</v>
      </c>
      <c r="O134" s="279">
        <f>'DMI SR Data'!G165</f>
        <v>7231946.1893337145</v>
      </c>
      <c r="P134" s="308">
        <f>'DMI SR Data'!H165</f>
        <v>0.15619746336930301</v>
      </c>
    </row>
    <row r="135" spans="2:16" ht="15" thickBot="1">
      <c r="B135" s="98" t="s">
        <v>409</v>
      </c>
      <c r="C135" s="93">
        <f>'DMI SR Data'!C143</f>
        <v>39727039.186561562</v>
      </c>
      <c r="D135" s="93">
        <f>'DMI SR Data'!D143</f>
        <v>4471015.3235959932</v>
      </c>
      <c r="E135" s="223">
        <f>'DMI SR Data'!E143</f>
        <v>0.12681564265369522</v>
      </c>
      <c r="F135" s="93">
        <f>'DMI SR Data'!F143</f>
        <v>110313103.6810701</v>
      </c>
      <c r="G135" s="93">
        <f>'DMI SR Data'!G143</f>
        <v>15374480.240536064</v>
      </c>
      <c r="H135" s="223">
        <f>'DMI SR Data'!H143</f>
        <v>0.16194125934600323</v>
      </c>
      <c r="J135" s="99" t="s">
        <v>412</v>
      </c>
      <c r="K135" s="309">
        <f>'DMI SR Data'!C166</f>
        <v>47303554.530546866</v>
      </c>
      <c r="L135" s="100">
        <f>'DMI SR Data'!D166</f>
        <v>4826027.8772152439</v>
      </c>
      <c r="M135" s="224">
        <f>'DMI SR Data'!E166</f>
        <v>0.11361367427537652</v>
      </c>
      <c r="N135" s="100">
        <f>'DMI SR Data'!F166</f>
        <v>131183394.95729226</v>
      </c>
      <c r="O135" s="100">
        <f>'DMI SR Data'!G166</f>
        <v>16435731.286540806</v>
      </c>
      <c r="P135" s="310">
        <f>'DMI SR Data'!H166</f>
        <v>0.1432336900008726</v>
      </c>
    </row>
    <row r="136" spans="2:16" ht="15" thickBot="1">
      <c r="B136" s="99" t="s">
        <v>410</v>
      </c>
      <c r="C136" s="100">
        <f>'DMI SR Data'!C144</f>
        <v>61366598.54907921</v>
      </c>
      <c r="D136" s="100">
        <f>'DMI SR Data'!D144</f>
        <v>5924499.9604552463</v>
      </c>
      <c r="E136" s="224">
        <f>'DMI SR Data'!E144</f>
        <v>0.10685922992227571</v>
      </c>
      <c r="F136" s="100">
        <f>'DMI SR Data'!F144</f>
        <v>179311353.08867419</v>
      </c>
      <c r="G136" s="100">
        <f>'DMI SR Data'!G144</f>
        <v>23697040.619271964</v>
      </c>
      <c r="H136" s="224">
        <f>'DMI SR Data'!H144</f>
        <v>0.15228059837960864</v>
      </c>
      <c r="J136" s="281"/>
      <c r="K136" s="75"/>
      <c r="L136" s="75"/>
      <c r="M136" s="285"/>
      <c r="N136" s="75"/>
      <c r="O136" s="75"/>
      <c r="P136" s="285"/>
    </row>
    <row r="137" spans="2:16" ht="15" thickBot="1">
      <c r="B137" s="217"/>
      <c r="C137" s="38"/>
      <c r="D137" s="45"/>
      <c r="E137" s="38"/>
      <c r="F137" s="38"/>
      <c r="G137" s="45"/>
      <c r="H137" s="38"/>
      <c r="J137" s="474" t="s">
        <v>434</v>
      </c>
      <c r="K137" s="476" t="s">
        <v>58</v>
      </c>
      <c r="L137" s="477"/>
      <c r="M137" s="478"/>
      <c r="N137" s="476" t="s">
        <v>22</v>
      </c>
      <c r="O137" s="477"/>
      <c r="P137" s="478"/>
    </row>
    <row r="138" spans="2:16" ht="15" thickBot="1">
      <c r="B138" s="472" t="s">
        <v>38</v>
      </c>
      <c r="C138" s="432" t="s">
        <v>102</v>
      </c>
      <c r="D138" s="433"/>
      <c r="E138" s="434"/>
      <c r="F138" s="454" t="s">
        <v>22</v>
      </c>
      <c r="G138" s="454"/>
      <c r="H138" s="454"/>
      <c r="J138" s="475"/>
      <c r="K138" s="296" t="s">
        <v>19</v>
      </c>
      <c r="L138" s="397" t="s">
        <v>25</v>
      </c>
      <c r="M138" s="397" t="s">
        <v>26</v>
      </c>
      <c r="N138" s="396" t="s">
        <v>19</v>
      </c>
      <c r="O138" s="396" t="s">
        <v>25</v>
      </c>
      <c r="P138" s="297" t="s">
        <v>26</v>
      </c>
    </row>
    <row r="139" spans="2:16" ht="15" thickBot="1">
      <c r="B139" s="473"/>
      <c r="C139" s="295" t="s">
        <v>19</v>
      </c>
      <c r="D139" s="295" t="s">
        <v>25</v>
      </c>
      <c r="E139" s="295" t="s">
        <v>26</v>
      </c>
      <c r="F139" s="295" t="s">
        <v>19</v>
      </c>
      <c r="G139" s="295" t="s">
        <v>25</v>
      </c>
      <c r="H139" s="295" t="s">
        <v>26</v>
      </c>
      <c r="J139" s="315" t="s">
        <v>148</v>
      </c>
      <c r="K139" s="316">
        <f>'DMI SR Data'!C175</f>
        <v>169941917.9956038</v>
      </c>
      <c r="L139" s="316">
        <f>'DMI SR Data'!D175</f>
        <v>13711966.815120637</v>
      </c>
      <c r="M139" s="317">
        <f>'DMI SR Data'!E175</f>
        <v>8.7767849324103156E-2</v>
      </c>
      <c r="N139" s="316">
        <f>'DMI SR Data'!F175</f>
        <v>470231572.03960609</v>
      </c>
      <c r="O139" s="316">
        <f>'DMI SR Data'!G175</f>
        <v>54971945.733685017</v>
      </c>
      <c r="P139" s="318">
        <f>'DMI SR Data'!H175</f>
        <v>0.13237970236284727</v>
      </c>
    </row>
    <row r="140" spans="2:16" ht="15" thickBot="1">
      <c r="B140" s="319" t="s">
        <v>435</v>
      </c>
      <c r="C140" s="316">
        <f>'DMI SR Data'!C153</f>
        <v>241166808.24028867</v>
      </c>
      <c r="D140" s="316">
        <f>'DMI SR Data'!D153</f>
        <v>24063104.343661219</v>
      </c>
      <c r="E140" s="317">
        <f>'DMI SR Data'!E153</f>
        <v>0.11083691301332525</v>
      </c>
      <c r="F140" s="316">
        <f>'DMI SR Data'!F153</f>
        <v>660539667.17502522</v>
      </c>
      <c r="G140" s="316">
        <f>'DMI SR Data'!G153</f>
        <v>87349446.939660311</v>
      </c>
      <c r="H140" s="318">
        <f>'DMI SR Data'!H153</f>
        <v>0.15239172591568753</v>
      </c>
      <c r="J140" s="399" t="s">
        <v>488</v>
      </c>
      <c r="K140" s="328">
        <f>'DMI SR Data'!C176</f>
        <v>169941917.99560377</v>
      </c>
      <c r="L140" s="238">
        <f>'DMI SR Data'!D176</f>
        <v>13711966.815120608</v>
      </c>
      <c r="M140" s="239">
        <f>'DMI SR Data'!E176</f>
        <v>8.7767849324102962E-2</v>
      </c>
      <c r="N140" s="238">
        <f>'DMI SR Data'!F176</f>
        <v>470231572.03960615</v>
      </c>
      <c r="O140" s="238">
        <f>'DMI SR Data'!G176</f>
        <v>54971945.733684957</v>
      </c>
      <c r="P140" s="240">
        <f>'DMI SR Data'!H176</f>
        <v>0.1323797023628471</v>
      </c>
    </row>
    <row r="141" spans="2:16">
      <c r="B141" s="282" t="s">
        <v>413</v>
      </c>
      <c r="C141" s="306">
        <f>'DMI SR Data'!C154</f>
        <v>14240026.566288769</v>
      </c>
      <c r="D141" s="279">
        <f>'DMI SR Data'!D154</f>
        <v>1555633.7769548539</v>
      </c>
      <c r="E141" s="307">
        <f>'DMI SR Data'!E154</f>
        <v>0.12264156454244772</v>
      </c>
      <c r="F141" s="279">
        <f>'DMI SR Data'!F154</f>
        <v>37508875.559267297</v>
      </c>
      <c r="G141" s="279">
        <f>'DMI SR Data'!G154</f>
        <v>5437209.2081121579</v>
      </c>
      <c r="H141" s="308">
        <f>'DMI SR Data'!H154</f>
        <v>0.16953310590661977</v>
      </c>
      <c r="L141" s="22"/>
      <c r="O141" s="22"/>
    </row>
    <row r="142" spans="2:16">
      <c r="B142" s="282" t="s">
        <v>414</v>
      </c>
      <c r="C142" s="306">
        <f>'DMI SR Data'!C155</f>
        <v>76574225.213569283</v>
      </c>
      <c r="D142" s="279">
        <f>'DMI SR Data'!D155</f>
        <v>7420592.9171595573</v>
      </c>
      <c r="E142" s="307">
        <f>'DMI SR Data'!E155</f>
        <v>0.10730590239068057</v>
      </c>
      <c r="F142" s="279">
        <f>'DMI SR Data'!F155</f>
        <v>215093583.38663769</v>
      </c>
      <c r="G142" s="279">
        <f>'DMI SR Data'!G155</f>
        <v>27707651.93094486</v>
      </c>
      <c r="H142" s="308">
        <f>'DMI SR Data'!H155</f>
        <v>0.14786409905855874</v>
      </c>
      <c r="L142" s="22"/>
      <c r="O142" s="22"/>
    </row>
    <row r="143" spans="2:16">
      <c r="B143" s="282" t="s">
        <v>415</v>
      </c>
      <c r="C143" s="306">
        <f>'DMI SR Data'!C156</f>
        <v>21689848.011858974</v>
      </c>
      <c r="D143" s="279">
        <f>'DMI SR Data'!D156</f>
        <v>2186144.0257410631</v>
      </c>
      <c r="E143" s="307">
        <f>'DMI SR Data'!E156</f>
        <v>0.11208865902072181</v>
      </c>
      <c r="F143" s="279">
        <f>'DMI SR Data'!F156</f>
        <v>58351571.967477299</v>
      </c>
      <c r="G143" s="279">
        <f>'DMI SR Data'!G156</f>
        <v>7770508.0880450085</v>
      </c>
      <c r="H143" s="308">
        <f>'DMI SR Data'!H156</f>
        <v>0.15362484479502456</v>
      </c>
      <c r="L143" s="22"/>
      <c r="O143" s="22"/>
    </row>
    <row r="144" spans="2:16" ht="15" thickBot="1">
      <c r="B144" s="282" t="s">
        <v>416</v>
      </c>
      <c r="C144" s="306">
        <f>'DMI SR Data'!C157</f>
        <v>18195867.832176868</v>
      </c>
      <c r="D144" s="279">
        <f>'DMI SR Data'!D157</f>
        <v>2071320.0893853288</v>
      </c>
      <c r="E144" s="307">
        <f>'DMI SR Data'!E157</f>
        <v>0.12845756187557633</v>
      </c>
      <c r="F144" s="279">
        <f>'DMI SR Data'!F157</f>
        <v>48325250.543274574</v>
      </c>
      <c r="G144" s="279">
        <f>'DMI SR Data'!G157</f>
        <v>7035591.1059607267</v>
      </c>
      <c r="H144" s="308">
        <f>'DMI SR Data'!H157</f>
        <v>0.17039595874221714</v>
      </c>
      <c r="J144" s="255"/>
      <c r="K144" s="255"/>
      <c r="L144" s="258"/>
      <c r="M144" s="255"/>
      <c r="N144" s="255"/>
      <c r="O144" s="258"/>
      <c r="P144" s="255"/>
    </row>
    <row r="145" spans="2:16" ht="15" thickBot="1">
      <c r="B145" s="282" t="s">
        <v>417</v>
      </c>
      <c r="C145" s="306">
        <f>'DMI SR Data'!C158</f>
        <v>43320834.055478841</v>
      </c>
      <c r="D145" s="279">
        <f>'DMI SR Data'!D158</f>
        <v>4064952.6770908609</v>
      </c>
      <c r="E145" s="307">
        <f>'DMI SR Data'!E158</f>
        <v>0.10355015692830143</v>
      </c>
      <c r="F145" s="279">
        <f>'DMI SR Data'!F158</f>
        <v>120900371.08675875</v>
      </c>
      <c r="G145" s="279">
        <f>'DMI SR Data'!G158</f>
        <v>14994930.297088265</v>
      </c>
      <c r="H145" s="308">
        <f>'DMI SR Data'!H158</f>
        <v>0.14158791262545598</v>
      </c>
      <c r="J145" s="467" t="s">
        <v>39</v>
      </c>
      <c r="K145" s="432" t="s">
        <v>102</v>
      </c>
      <c r="L145" s="433"/>
      <c r="M145" s="434"/>
      <c r="N145" s="469" t="s">
        <v>22</v>
      </c>
      <c r="O145" s="448"/>
      <c r="P145" s="449"/>
    </row>
    <row r="146" spans="2:16" ht="15" thickBot="1">
      <c r="B146" s="282" t="s">
        <v>418</v>
      </c>
      <c r="C146" s="306">
        <f>'DMI SR Data'!C159</f>
        <v>36337496.328849234</v>
      </c>
      <c r="D146" s="279">
        <f>'DMI SR Data'!D159</f>
        <v>3608384.3473759741</v>
      </c>
      <c r="E146" s="307">
        <f>'DMI SR Data'!E159</f>
        <v>0.11024999240488245</v>
      </c>
      <c r="F146" s="279">
        <f>'DMI SR Data'!F159</f>
        <v>96443452.20869875</v>
      </c>
      <c r="G146" s="279">
        <f>'DMI SR Data'!G159</f>
        <v>12934986.829428136</v>
      </c>
      <c r="H146" s="308">
        <f>'DMI SR Data'!H159</f>
        <v>0.15489431844641466</v>
      </c>
      <c r="J146" s="468"/>
      <c r="K146" s="257" t="s">
        <v>19</v>
      </c>
      <c r="L146" s="257" t="s">
        <v>25</v>
      </c>
      <c r="M146" s="257" t="s">
        <v>26</v>
      </c>
      <c r="N146" s="257" t="s">
        <v>19</v>
      </c>
      <c r="O146" s="257" t="s">
        <v>25</v>
      </c>
      <c r="P146" s="257" t="s">
        <v>26</v>
      </c>
    </row>
    <row r="147" spans="2:16" ht="15" thickBot="1">
      <c r="B147" s="282" t="s">
        <v>419</v>
      </c>
      <c r="C147" s="306">
        <f>'DMI SR Data'!C160</f>
        <v>13561931.915188609</v>
      </c>
      <c r="D147" s="279">
        <f>'DMI SR Data'!D160</f>
        <v>1410409.0086981654</v>
      </c>
      <c r="E147" s="307">
        <f>'DMI SR Data'!E160</f>
        <v>0.11606849771437533</v>
      </c>
      <c r="F147" s="279">
        <f>'DMI SR Data'!F160</f>
        <v>37156395.06362991</v>
      </c>
      <c r="G147" s="279">
        <f>'DMI SR Data'!G160</f>
        <v>5065904.684524361</v>
      </c>
      <c r="H147" s="308">
        <f>'DMI SR Data'!H160</f>
        <v>0.15786311223909574</v>
      </c>
      <c r="J147" s="315" t="s">
        <v>436</v>
      </c>
      <c r="K147" s="316">
        <f>'DMI SR Data'!C173</f>
        <v>225782503.98420259</v>
      </c>
      <c r="L147" s="316">
        <f>'DMI SR Data'!D173</f>
        <v>20833441.520077974</v>
      </c>
      <c r="M147" s="317">
        <f>'DMI SR Data'!E173</f>
        <v>0.10165180201165727</v>
      </c>
      <c r="N147" s="316">
        <f>'DMI SR Data'!F173</f>
        <v>659255484.3578521</v>
      </c>
      <c r="O147" s="316">
        <f>'DMI SR Data'!G173</f>
        <v>80767918.795758009</v>
      </c>
      <c r="P147" s="318">
        <f>'DMI SR Data'!H173</f>
        <v>0.1396191095607715</v>
      </c>
    </row>
    <row r="148" spans="2:16" ht="15" thickBot="1">
      <c r="B148" s="282" t="s">
        <v>420</v>
      </c>
      <c r="C148" s="306">
        <f>'DMI SR Data'!C161</f>
        <v>5925934.8641064661</v>
      </c>
      <c r="D148" s="279">
        <f>'DMI SR Data'!D161</f>
        <v>683596.84246774949</v>
      </c>
      <c r="E148" s="307">
        <f>'DMI SR Data'!E161</f>
        <v>0.13039923019959368</v>
      </c>
      <c r="F148" s="279">
        <f>'DMI SR Data'!F161</f>
        <v>15922599.206935229</v>
      </c>
      <c r="G148" s="279">
        <f>'DMI SR Data'!G161</f>
        <v>2366229.7417649869</v>
      </c>
      <c r="H148" s="308">
        <f>'DMI SR Data'!H161</f>
        <v>0.1745474515019993</v>
      </c>
      <c r="J148" s="315" t="s">
        <v>437</v>
      </c>
      <c r="K148" s="316">
        <f>'DMI SR Data'!C177</f>
        <v>11378016.572222507</v>
      </c>
      <c r="L148" s="316">
        <f>'DMI SR Data'!D177</f>
        <v>1042500.1169223282</v>
      </c>
      <c r="M148" s="317">
        <f>'DMI SR Data'!E177</f>
        <v>0.10086579818541351</v>
      </c>
      <c r="N148" s="316">
        <f>'DMI SR Data'!F177</f>
        <v>34085060.02821625</v>
      </c>
      <c r="O148" s="316">
        <f>'DMI SR Data'!G177</f>
        <v>4211656.0938050002</v>
      </c>
      <c r="P148" s="318">
        <f>'DMI SR Data'!H177</f>
        <v>0.14098346820643304</v>
      </c>
    </row>
    <row r="149" spans="2:16" ht="15" thickBot="1">
      <c r="B149" s="283" t="s">
        <v>232</v>
      </c>
      <c r="C149" s="306">
        <f>'DMI SR Data'!C162</f>
        <v>5610866.8085847804</v>
      </c>
      <c r="D149" s="279">
        <f>'DMI SR Data'!D162</f>
        <v>472940.70304538868</v>
      </c>
      <c r="E149" s="307">
        <f>'DMI SR Data'!E162</f>
        <v>9.2048949971369476E-2</v>
      </c>
      <c r="F149" s="279">
        <f>'DMI SR Data'!F162</f>
        <v>14926072.453511715</v>
      </c>
      <c r="G149" s="279">
        <f>'DMI SR Data'!G162</f>
        <v>1829507.9207530599</v>
      </c>
      <c r="H149" s="308">
        <f>'DMI SR Data'!H162</f>
        <v>0.13969372778463246</v>
      </c>
      <c r="J149" s="315" t="s">
        <v>438</v>
      </c>
      <c r="K149" s="316">
        <f>'DMI SR Data'!C179</f>
        <v>42039329.498783052</v>
      </c>
      <c r="L149" s="316">
        <f>'DMI SR Data'!D179</f>
        <v>4666519.0497039631</v>
      </c>
      <c r="M149" s="317">
        <f>'DMI SR Data'!E179</f>
        <v>0.12486401192819449</v>
      </c>
      <c r="N149" s="316">
        <f>'DMI SR Data'!F179</f>
        <v>113430171.17455347</v>
      </c>
      <c r="O149" s="316">
        <f>'DMI SR Data'!G179</f>
        <v>16640918.947885454</v>
      </c>
      <c r="P149" s="318">
        <f>'DMI SR Data'!H179</f>
        <v>0.1719294091550016</v>
      </c>
    </row>
    <row r="150" spans="2:16" ht="15" thickBot="1">
      <c r="B150" s="284" t="s">
        <v>421</v>
      </c>
      <c r="C150" s="309">
        <f>'DMI SR Data'!C163</f>
        <v>5709776.6441940488</v>
      </c>
      <c r="D150" s="100">
        <f>'DMI SR Data'!D163</f>
        <v>589129.95574462041</v>
      </c>
      <c r="E150" s="224">
        <f>'DMI SR Data'!E163</f>
        <v>0.11504991294820489</v>
      </c>
      <c r="F150" s="100">
        <f>'DMI SR Data'!F163</f>
        <v>15911495.698833929</v>
      </c>
      <c r="G150" s="100">
        <f>'DMI SR Data'!G163</f>
        <v>2206927.1330386419</v>
      </c>
      <c r="H150" s="310">
        <f>'DMI SR Data'!H163</f>
        <v>0.16103587080784343</v>
      </c>
      <c r="J150" s="315" t="s">
        <v>439</v>
      </c>
      <c r="K150" s="316">
        <f>'DMI SR Data'!C181</f>
        <v>28675411.878445551</v>
      </c>
      <c r="L150" s="316">
        <f>'DMI SR Data'!D181</f>
        <v>2309936.4789199084</v>
      </c>
      <c r="M150" s="317">
        <f>'DMI SR Data'!E181</f>
        <v>8.761216871369093E-2</v>
      </c>
      <c r="N150" s="316">
        <f>'DMI SR Data'!F181</f>
        <v>82506557.148999125</v>
      </c>
      <c r="O150" s="316">
        <f>'DMI SR Data'!G181</f>
        <v>8536336.7209733278</v>
      </c>
      <c r="P150" s="318">
        <f>'DMI SR Data'!H181</f>
        <v>0.11540234261271831</v>
      </c>
    </row>
    <row r="151" spans="2:16" ht="15" thickBot="1">
      <c r="J151" s="315" t="s">
        <v>440</v>
      </c>
      <c r="K151" s="316">
        <f>'DMI SR Data'!C183</f>
        <v>66035817.297939502</v>
      </c>
      <c r="L151" s="316">
        <f>'DMI SR Data'!D183</f>
        <v>6710428.4359978884</v>
      </c>
      <c r="M151" s="317">
        <f>'DMI SR Data'!E183</f>
        <v>0.1131122537032835</v>
      </c>
      <c r="N151" s="316">
        <f>'DMI SR Data'!F183</f>
        <v>184250452.07616639</v>
      </c>
      <c r="O151" s="316">
        <f>'DMI SR Data'!G183</f>
        <v>23906953.926215917</v>
      </c>
      <c r="P151" s="318">
        <f>'DMI SR Data'!H183</f>
        <v>0.14909836820360839</v>
      </c>
    </row>
    <row r="152" spans="2:16" ht="15" thickBot="1">
      <c r="J152" s="315" t="s">
        <v>441</v>
      </c>
      <c r="K152" s="316">
        <f>'DMI SR Data'!C185</f>
        <v>52148564.135692291</v>
      </c>
      <c r="L152" s="316">
        <f>'DMI SR Data'!D185</f>
        <v>4017686.5014573187</v>
      </c>
      <c r="M152" s="317">
        <f>'DMI SR Data'!E185</f>
        <v>8.3474199909448182E-2</v>
      </c>
      <c r="N152" s="316">
        <f>'DMI SR Data'!F185</f>
        <v>152256040.8517141</v>
      </c>
      <c r="O152" s="316">
        <f>'DMI SR Data'!G185</f>
        <v>15200386.26656732</v>
      </c>
      <c r="P152" s="318">
        <f>'DMI SR Data'!H185</f>
        <v>0.11090667008652294</v>
      </c>
    </row>
    <row r="153" spans="2:16" ht="15" thickBot="1">
      <c r="J153" s="315" t="s">
        <v>442</v>
      </c>
      <c r="K153" s="316">
        <f>'DMI SR Data'!C187</f>
        <v>39422438.499422334</v>
      </c>
      <c r="L153" s="316">
        <f>'DMI SR Data'!D187</f>
        <v>4310899.1302077845</v>
      </c>
      <c r="M153" s="317">
        <f>'DMI SR Data'!E187</f>
        <v>0.12277727515380707</v>
      </c>
      <c r="N153" s="316">
        <f>'DMI SR Data'!F187</f>
        <v>106095728.25635701</v>
      </c>
      <c r="O153" s="316">
        <f>'DMI SR Data'!G187</f>
        <v>14441664.197155446</v>
      </c>
      <c r="P153" s="318">
        <f>'DMI SR Data'!H187</f>
        <v>0.1575670904001292</v>
      </c>
    </row>
  </sheetData>
  <mergeCells count="92">
    <mergeCell ref="B10:B11"/>
    <mergeCell ref="C10:E10"/>
    <mergeCell ref="F10:H10"/>
    <mergeCell ref="B2:P2"/>
    <mergeCell ref="B3:P3"/>
    <mergeCell ref="B4:B5"/>
    <mergeCell ref="C4:E4"/>
    <mergeCell ref="F4:H4"/>
    <mergeCell ref="J4:J5"/>
    <mergeCell ref="K4:M4"/>
    <mergeCell ref="N4:P4"/>
    <mergeCell ref="B33:B34"/>
    <mergeCell ref="C33:E33"/>
    <mergeCell ref="F33:H33"/>
    <mergeCell ref="B21:B22"/>
    <mergeCell ref="C21:E21"/>
    <mergeCell ref="F21:H21"/>
    <mergeCell ref="J13:J14"/>
    <mergeCell ref="K13:M13"/>
    <mergeCell ref="N13:P13"/>
    <mergeCell ref="J42:J43"/>
    <mergeCell ref="J28:J29"/>
    <mergeCell ref="J19:J20"/>
    <mergeCell ref="K19:M19"/>
    <mergeCell ref="N19:P19"/>
    <mergeCell ref="N28:P28"/>
    <mergeCell ref="K28:M28"/>
    <mergeCell ref="N42:P42"/>
    <mergeCell ref="K42:M42"/>
    <mergeCell ref="J34:J35"/>
    <mergeCell ref="K34:M34"/>
    <mergeCell ref="N34:P34"/>
    <mergeCell ref="B126:B127"/>
    <mergeCell ref="N65:P65"/>
    <mergeCell ref="J80:J81"/>
    <mergeCell ref="K80:M80"/>
    <mergeCell ref="N80:P80"/>
    <mergeCell ref="B86:B87"/>
    <mergeCell ref="C86:E86"/>
    <mergeCell ref="F86:H86"/>
    <mergeCell ref="B74:B75"/>
    <mergeCell ref="C74:E74"/>
    <mergeCell ref="F74:H74"/>
    <mergeCell ref="J71:J72"/>
    <mergeCell ref="K71:M71"/>
    <mergeCell ref="N71:P71"/>
    <mergeCell ref="N122:P122"/>
    <mergeCell ref="J94:J95"/>
    <mergeCell ref="N94:P94"/>
    <mergeCell ref="B57:B58"/>
    <mergeCell ref="C57:E57"/>
    <mergeCell ref="F57:H57"/>
    <mergeCell ref="J56:J57"/>
    <mergeCell ref="K56:M56"/>
    <mergeCell ref="N56:P56"/>
    <mergeCell ref="J65:J66"/>
    <mergeCell ref="K65:M65"/>
    <mergeCell ref="J86:J87"/>
    <mergeCell ref="K86:M86"/>
    <mergeCell ref="N86:P86"/>
    <mergeCell ref="B63:B64"/>
    <mergeCell ref="C63:E63"/>
    <mergeCell ref="F63:H63"/>
    <mergeCell ref="K94:M94"/>
    <mergeCell ref="C126:E126"/>
    <mergeCell ref="F126:H126"/>
    <mergeCell ref="J122:J123"/>
    <mergeCell ref="K122:M122"/>
    <mergeCell ref="J131:J132"/>
    <mergeCell ref="K131:M131"/>
    <mergeCell ref="N131:P131"/>
    <mergeCell ref="B138:B139"/>
    <mergeCell ref="C138:E138"/>
    <mergeCell ref="F138:H138"/>
    <mergeCell ref="J145:J146"/>
    <mergeCell ref="K145:M145"/>
    <mergeCell ref="N145:P145"/>
    <mergeCell ref="J137:J138"/>
    <mergeCell ref="K137:M137"/>
    <mergeCell ref="N137:P137"/>
    <mergeCell ref="N107:P107"/>
    <mergeCell ref="B115:B116"/>
    <mergeCell ref="C115:E115"/>
    <mergeCell ref="F115:H115"/>
    <mergeCell ref="J116:J117"/>
    <mergeCell ref="K116:M116"/>
    <mergeCell ref="N116:P116"/>
    <mergeCell ref="B109:B110"/>
    <mergeCell ref="C109:E109"/>
    <mergeCell ref="F109:H109"/>
    <mergeCell ref="J107:J108"/>
    <mergeCell ref="K107:M107"/>
  </mergeCells>
  <conditionalFormatting sqref="A1:XFD3 Q4:XFD32 A4:A1048576 J33:T33 U33:XFD89 Q34:T37 J38:T40 Q41:T89 J85:P85 Q90:XFD1048576 C99:H106 I120:J120 B151:H1048576 J154:P1048576">
    <cfRule type="cellIs" dxfId="69" priority="523" operator="lessThan">
      <formula>0</formula>
    </cfRule>
  </conditionalFormatting>
  <conditionalFormatting sqref="B65">
    <cfRule type="cellIs" dxfId="68" priority="10" operator="lessThan">
      <formula>0</formula>
    </cfRule>
  </conditionalFormatting>
  <conditionalFormatting sqref="B88:B106">
    <cfRule type="cellIs" dxfId="67" priority="153" operator="lessThan">
      <formula>0</formula>
    </cfRule>
  </conditionalFormatting>
  <conditionalFormatting sqref="B111:B115">
    <cfRule type="cellIs" dxfId="66" priority="67" operator="lessThan">
      <formula>0</formula>
    </cfRule>
  </conditionalFormatting>
  <conditionalFormatting sqref="B117:B139">
    <cfRule type="cellIs" dxfId="65" priority="8" operator="lessThan">
      <formula>0</formula>
    </cfRule>
  </conditionalFormatting>
  <conditionalFormatting sqref="B12:H34">
    <cfRule type="cellIs" dxfId="64" priority="371" operator="lessThan">
      <formula>0</formula>
    </cfRule>
  </conditionalFormatting>
  <conditionalFormatting sqref="B35:H52">
    <cfRule type="cellIs" dxfId="63" priority="414" operator="lessThan">
      <formula>0</formula>
    </cfRule>
  </conditionalFormatting>
  <conditionalFormatting sqref="B55:H63">
    <cfRule type="cellIs" dxfId="62" priority="11" operator="lessThan">
      <formula>0</formula>
    </cfRule>
  </conditionalFormatting>
  <conditionalFormatting sqref="B66:H87">
    <cfRule type="cellIs" dxfId="61" priority="9" operator="lessThan">
      <formula>0</formula>
    </cfRule>
  </conditionalFormatting>
  <conditionalFormatting sqref="B107:H110">
    <cfRule type="cellIs" dxfId="60" priority="65" operator="lessThan">
      <formula>0</formula>
    </cfRule>
  </conditionalFormatting>
  <conditionalFormatting sqref="B140:H150">
    <cfRule type="cellIs" dxfId="59" priority="43" operator="lessThan">
      <formula>0</formula>
    </cfRule>
  </conditionalFormatting>
  <conditionalFormatting sqref="B6:I10">
    <cfRule type="cellIs" dxfId="58" priority="123" operator="lessThan">
      <formula>0</formula>
    </cfRule>
  </conditionalFormatting>
  <conditionalFormatting sqref="B4:P5">
    <cfRule type="cellIs" dxfId="57" priority="386" operator="lessThan">
      <formula>0</formula>
    </cfRule>
  </conditionalFormatting>
  <conditionalFormatting sqref="C64:H65">
    <cfRule type="cellIs" dxfId="56" priority="12" operator="lessThan">
      <formula>0</formula>
    </cfRule>
  </conditionalFormatting>
  <conditionalFormatting sqref="C88:H98">
    <cfRule type="cellIs" dxfId="55" priority="92" operator="lessThan">
      <formula>0</formula>
    </cfRule>
  </conditionalFormatting>
  <conditionalFormatting sqref="C111:H139">
    <cfRule type="cellIs" dxfId="54" priority="46" operator="lessThan">
      <formula>0</formula>
    </cfRule>
  </conditionalFormatting>
  <conditionalFormatting sqref="C11:I11 N13 N19 N28 N42 B53:H53">
    <cfRule type="cellIs" dxfId="53" priority="430" operator="lessThan">
      <formula>0</formula>
    </cfRule>
  </conditionalFormatting>
  <conditionalFormatting sqref="I12:I119">
    <cfRule type="cellIs" dxfId="52" priority="219" operator="lessThan">
      <formula>0</formula>
    </cfRule>
  </conditionalFormatting>
  <conditionalFormatting sqref="I121:I1048576">
    <cfRule type="cellIs" dxfId="51" priority="251" operator="lessThan">
      <formula>0</formula>
    </cfRule>
  </conditionalFormatting>
  <conditionalFormatting sqref="J15:J17">
    <cfRule type="cellIs" dxfId="50" priority="382" operator="lessThan">
      <formula>0</formula>
    </cfRule>
  </conditionalFormatting>
  <conditionalFormatting sqref="J21:J26">
    <cfRule type="cellIs" dxfId="49" priority="376" operator="lessThan">
      <formula>0</formula>
    </cfRule>
  </conditionalFormatting>
  <conditionalFormatting sqref="J30:J32">
    <cfRule type="cellIs" dxfId="48" priority="380" operator="lessThan">
      <formula>0</formula>
    </cfRule>
  </conditionalFormatting>
  <conditionalFormatting sqref="J36:J37">
    <cfRule type="cellIs" dxfId="47" priority="7" operator="lessThan">
      <formula>0</formula>
    </cfRule>
  </conditionalFormatting>
  <conditionalFormatting sqref="J44:J50">
    <cfRule type="cellIs" dxfId="46" priority="403" operator="lessThan">
      <formula>0</formula>
    </cfRule>
  </conditionalFormatting>
  <conditionalFormatting sqref="J67:J69">
    <cfRule type="cellIs" dxfId="45" priority="212" operator="lessThan">
      <formula>0</formula>
    </cfRule>
  </conditionalFormatting>
  <conditionalFormatting sqref="J73:J78">
    <cfRule type="cellIs" dxfId="44" priority="195" operator="lessThan">
      <formula>0</formula>
    </cfRule>
  </conditionalFormatting>
  <conditionalFormatting sqref="J82:J84">
    <cfRule type="cellIs" dxfId="43" priority="210" operator="lessThan">
      <formula>0</formula>
    </cfRule>
  </conditionalFormatting>
  <conditionalFormatting sqref="J88:J89">
    <cfRule type="cellIs" dxfId="42" priority="5" operator="lessThan">
      <formula>0</formula>
    </cfRule>
  </conditionalFormatting>
  <conditionalFormatting sqref="J96:J102">
    <cfRule type="cellIs" dxfId="41" priority="201" operator="lessThan">
      <formula>0</formula>
    </cfRule>
  </conditionalFormatting>
  <conditionalFormatting sqref="J118:J119">
    <cfRule type="cellIs" dxfId="40" priority="244" operator="lessThan">
      <formula>0</formula>
    </cfRule>
  </conditionalFormatting>
  <conditionalFormatting sqref="J124:J129">
    <cfRule type="cellIs" dxfId="39" priority="227" operator="lessThan">
      <formula>0</formula>
    </cfRule>
  </conditionalFormatting>
  <conditionalFormatting sqref="J133:J137">
    <cfRule type="cellIs" dxfId="38" priority="132" operator="lessThan">
      <formula>0</formula>
    </cfRule>
  </conditionalFormatting>
  <conditionalFormatting sqref="J139:J140">
    <cfRule type="cellIs" dxfId="37" priority="2" operator="lessThan">
      <formula>0</formula>
    </cfRule>
  </conditionalFormatting>
  <conditionalFormatting sqref="J147:J153">
    <cfRule type="cellIs" dxfId="36" priority="233" operator="lessThan">
      <formula>0</formula>
    </cfRule>
  </conditionalFormatting>
  <conditionalFormatting sqref="J13:K13 J19:K19 J28:K28">
    <cfRule type="cellIs" dxfId="35" priority="385" operator="lessThan">
      <formula>0</formula>
    </cfRule>
  </conditionalFormatting>
  <conditionalFormatting sqref="J34:K34">
    <cfRule type="cellIs" dxfId="34" priority="145" operator="lessThan">
      <formula>0</formula>
    </cfRule>
  </conditionalFormatting>
  <conditionalFormatting sqref="J42:K42">
    <cfRule type="cellIs" dxfId="33" priority="395" operator="lessThan">
      <formula>0</formula>
    </cfRule>
  </conditionalFormatting>
  <conditionalFormatting sqref="J86:K86">
    <cfRule type="cellIs" dxfId="32" priority="137" operator="lessThan">
      <formula>0</formula>
    </cfRule>
  </conditionalFormatting>
  <conditionalFormatting sqref="J65:N65">
    <cfRule type="cellIs" dxfId="31" priority="163" operator="lessThan">
      <formula>0</formula>
    </cfRule>
  </conditionalFormatting>
  <conditionalFormatting sqref="J71:N71">
    <cfRule type="cellIs" dxfId="30" priority="164" operator="lessThan">
      <formula>0</formula>
    </cfRule>
  </conditionalFormatting>
  <conditionalFormatting sqref="J80:N80">
    <cfRule type="cellIs" dxfId="29" priority="166" operator="lessThan">
      <formula>0</formula>
    </cfRule>
  </conditionalFormatting>
  <conditionalFormatting sqref="J94:N94">
    <cfRule type="cellIs" dxfId="28" priority="165" operator="lessThan">
      <formula>0</formula>
    </cfRule>
  </conditionalFormatting>
  <conditionalFormatting sqref="J116:N116">
    <cfRule type="cellIs" dxfId="27" priority="36" operator="lessThan">
      <formula>0</formula>
    </cfRule>
  </conditionalFormatting>
  <conditionalFormatting sqref="J122:N122">
    <cfRule type="cellIs" dxfId="26" priority="37" operator="lessThan">
      <formula>0</formula>
    </cfRule>
  </conditionalFormatting>
  <conditionalFormatting sqref="J131:N131">
    <cfRule type="cellIs" dxfId="25" priority="38" operator="lessThan">
      <formula>0</formula>
    </cfRule>
  </conditionalFormatting>
  <conditionalFormatting sqref="J145:N145">
    <cfRule type="cellIs" dxfId="24" priority="156" operator="lessThan">
      <formula>0</formula>
    </cfRule>
  </conditionalFormatting>
  <conditionalFormatting sqref="J6:P11">
    <cfRule type="cellIs" dxfId="23" priority="121" operator="lessThan">
      <formula>0</formula>
    </cfRule>
  </conditionalFormatting>
  <conditionalFormatting sqref="J51:P63">
    <cfRule type="cellIs" dxfId="22" priority="101" operator="lessThan">
      <formula>0</formula>
    </cfRule>
  </conditionalFormatting>
  <conditionalFormatting sqref="J90:P92">
    <cfRule type="cellIs" dxfId="21" priority="4" operator="lessThan">
      <formula>0</formula>
    </cfRule>
  </conditionalFormatting>
  <conditionalFormatting sqref="J103:P114">
    <cfRule type="cellIs" dxfId="20" priority="32" operator="lessThan">
      <formula>0</formula>
    </cfRule>
  </conditionalFormatting>
  <conditionalFormatting sqref="J141:P143">
    <cfRule type="cellIs" dxfId="19" priority="1" operator="lessThan">
      <formula>0</formula>
    </cfRule>
  </conditionalFormatting>
  <conditionalFormatting sqref="K137">
    <cfRule type="cellIs" dxfId="18" priority="34" operator="lessThan">
      <formula>0</formula>
    </cfRule>
  </conditionalFormatting>
  <conditionalFormatting sqref="K14:P17">
    <cfRule type="cellIs" dxfId="17" priority="118" operator="lessThan">
      <formula>0</formula>
    </cfRule>
  </conditionalFormatting>
  <conditionalFormatting sqref="K20:P26">
    <cfRule type="cellIs" dxfId="16" priority="396" operator="lessThan">
      <formula>0</formula>
    </cfRule>
  </conditionalFormatting>
  <conditionalFormatting sqref="K29:P32">
    <cfRule type="cellIs" dxfId="15" priority="413" operator="lessThan">
      <formula>0</formula>
    </cfRule>
  </conditionalFormatting>
  <conditionalFormatting sqref="K35:P37">
    <cfRule type="cellIs" dxfId="14" priority="115" operator="lessThan">
      <formula>0</formula>
    </cfRule>
  </conditionalFormatting>
  <conditionalFormatting sqref="K43:P50">
    <cfRule type="cellIs" dxfId="13" priority="109" operator="lessThan">
      <formula>0</formula>
    </cfRule>
  </conditionalFormatting>
  <conditionalFormatting sqref="K66:P69">
    <cfRule type="cellIs" dxfId="12" priority="86" operator="lessThan">
      <formula>0</formula>
    </cfRule>
  </conditionalFormatting>
  <conditionalFormatting sqref="K72:P78">
    <cfRule type="cellIs" dxfId="11" priority="80" operator="lessThan">
      <formula>0</formula>
    </cfRule>
  </conditionalFormatting>
  <conditionalFormatting sqref="K81:P84">
    <cfRule type="cellIs" dxfId="10" priority="83" operator="lessThan">
      <formula>0</formula>
    </cfRule>
  </conditionalFormatting>
  <conditionalFormatting sqref="K87:P89">
    <cfRule type="cellIs" dxfId="9" priority="89" operator="lessThan">
      <formula>0</formula>
    </cfRule>
  </conditionalFormatting>
  <conditionalFormatting sqref="K95:P102">
    <cfRule type="cellIs" dxfId="8" priority="74" operator="lessThan">
      <formula>0</formula>
    </cfRule>
  </conditionalFormatting>
  <conditionalFormatting sqref="K117:P120">
    <cfRule type="cellIs" dxfId="7" priority="26" operator="lessThan">
      <formula>0</formula>
    </cfRule>
  </conditionalFormatting>
  <conditionalFormatting sqref="K123:P129">
    <cfRule type="cellIs" dxfId="6" priority="20" operator="lessThan">
      <formula>0</formula>
    </cfRule>
  </conditionalFormatting>
  <conditionalFormatting sqref="K132:P136">
    <cfRule type="cellIs" dxfId="5" priority="23" operator="lessThan">
      <formula>0</formula>
    </cfRule>
  </conditionalFormatting>
  <conditionalFormatting sqref="K138:P140">
    <cfRule type="cellIs" dxfId="4" priority="29" operator="lessThan">
      <formula>0</formula>
    </cfRule>
  </conditionalFormatting>
  <conditionalFormatting sqref="K146:P153">
    <cfRule type="cellIs" dxfId="3" priority="14" operator="lessThan">
      <formula>0</formula>
    </cfRule>
  </conditionalFormatting>
  <conditionalFormatting sqref="N34">
    <cfRule type="cellIs" dxfId="2" priority="148" operator="lessThan">
      <formula>0</formula>
    </cfRule>
  </conditionalFormatting>
  <conditionalFormatting sqref="N86">
    <cfRule type="cellIs" dxfId="1" priority="140" operator="lessThan">
      <formula>0</formula>
    </cfRule>
  </conditionalFormatting>
  <conditionalFormatting sqref="N137">
    <cfRule type="cellIs" dxfId="0" priority="35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CFF66"/>
  </sheetPr>
  <dimension ref="A1:AB128"/>
  <sheetViews>
    <sheetView zoomScale="70" zoomScaleNormal="70" workbookViewId="0">
      <selection activeCell="J8" sqref="J8"/>
    </sheetView>
  </sheetViews>
  <sheetFormatPr defaultRowHeight="14.4"/>
  <cols>
    <col min="1" max="1" width="31.21875" bestFit="1" customWidth="1"/>
    <col min="2" max="2" width="31" bestFit="1" customWidth="1"/>
    <col min="3" max="3" width="20.5546875" bestFit="1" customWidth="1"/>
    <col min="4" max="4" width="13.5546875" bestFit="1" customWidth="1"/>
    <col min="5" max="5" width="12.77734375" bestFit="1" customWidth="1"/>
    <col min="6" max="6" width="10.21875" bestFit="1" customWidth="1"/>
    <col min="7" max="7" width="7.77734375" bestFit="1" customWidth="1"/>
    <col min="8" max="8" width="7.5546875" bestFit="1" customWidth="1"/>
    <col min="9" max="9" width="7.77734375" bestFit="1" customWidth="1"/>
    <col min="10" max="10" width="7.5546875" bestFit="1" customWidth="1"/>
    <col min="12" max="12" width="14.77734375" bestFit="1" customWidth="1"/>
    <col min="13" max="13" width="13.77734375" bestFit="1" customWidth="1"/>
    <col min="15" max="15" width="13.5546875" bestFit="1" customWidth="1"/>
    <col min="16" max="16" width="12.77734375" bestFit="1" customWidth="1"/>
    <col min="20" max="20" width="16.21875" bestFit="1" customWidth="1"/>
  </cols>
  <sheetData>
    <row r="1" spans="1:20">
      <c r="A1" s="401" t="s">
        <v>0</v>
      </c>
      <c r="B1" s="401" t="s">
        <v>1</v>
      </c>
      <c r="C1" s="401" t="s">
        <v>103</v>
      </c>
      <c r="D1" s="401" t="s">
        <v>3</v>
      </c>
      <c r="E1" s="401"/>
      <c r="F1" s="401"/>
      <c r="G1" s="401" t="s">
        <v>4</v>
      </c>
      <c r="H1" s="401"/>
      <c r="I1" s="401" t="s">
        <v>5</v>
      </c>
      <c r="J1" s="401"/>
      <c r="K1" s="401"/>
      <c r="L1" s="401" t="s">
        <v>6</v>
      </c>
      <c r="M1" s="401"/>
      <c r="N1" s="401"/>
      <c r="O1" s="401" t="s">
        <v>7</v>
      </c>
      <c r="P1" s="401"/>
      <c r="Q1" s="401"/>
    </row>
    <row r="2" spans="1:20" ht="28.8">
      <c r="A2" s="402"/>
      <c r="B2" s="402"/>
      <c r="C2" s="402"/>
      <c r="D2" s="171" t="s">
        <v>8</v>
      </c>
      <c r="E2" s="171" t="s">
        <v>9</v>
      </c>
      <c r="F2" s="171" t="s">
        <v>10</v>
      </c>
      <c r="G2" s="171" t="s">
        <v>8</v>
      </c>
      <c r="H2" s="171" t="s">
        <v>9</v>
      </c>
      <c r="I2" s="171" t="s">
        <v>8</v>
      </c>
      <c r="J2" s="171" t="s">
        <v>9</v>
      </c>
      <c r="K2" s="171" t="s">
        <v>10</v>
      </c>
      <c r="L2" s="171" t="s">
        <v>8</v>
      </c>
      <c r="M2" s="171" t="s">
        <v>9</v>
      </c>
      <c r="N2" s="171" t="s">
        <v>10</v>
      </c>
      <c r="O2" s="171" t="s">
        <v>8</v>
      </c>
      <c r="P2" s="171" t="s">
        <v>9</v>
      </c>
      <c r="Q2" s="171" t="s">
        <v>10</v>
      </c>
    </row>
    <row r="3" spans="1:20">
      <c r="A3" s="404" t="s">
        <v>286</v>
      </c>
      <c r="B3" s="404" t="s">
        <v>135</v>
      </c>
      <c r="C3" s="360" t="s">
        <v>11</v>
      </c>
      <c r="D3" s="380">
        <v>340540248.59382498</v>
      </c>
      <c r="E3" s="380">
        <v>29313632.127843559</v>
      </c>
      <c r="F3" s="381">
        <v>9.4187420281413109E-2</v>
      </c>
      <c r="G3" s="389">
        <v>99.965232774246687</v>
      </c>
      <c r="H3" s="389">
        <v>1.6286013447654568E-2</v>
      </c>
      <c r="I3" s="390">
        <v>2.9284537559964847</v>
      </c>
      <c r="J3" s="390">
        <v>0.12714793742196973</v>
      </c>
      <c r="K3" s="381">
        <v>4.5388809953877438E-2</v>
      </c>
      <c r="L3" s="382">
        <v>997256370.06256342</v>
      </c>
      <c r="M3" s="382">
        <v>125415438.46115065</v>
      </c>
      <c r="N3" s="381">
        <v>0.14385128515448956</v>
      </c>
      <c r="O3" s="380">
        <v>354792152.030819</v>
      </c>
      <c r="P3" s="380">
        <v>26808836.662601054</v>
      </c>
      <c r="Q3" s="381">
        <v>8.1738415969432779E-2</v>
      </c>
      <c r="T3" s="253"/>
    </row>
    <row r="4" spans="1:20">
      <c r="A4" s="404"/>
      <c r="B4" s="404"/>
      <c r="C4" s="361" t="s">
        <v>138</v>
      </c>
      <c r="D4" s="380">
        <v>7550009.013831093</v>
      </c>
      <c r="E4" s="380">
        <v>2584918.83129403</v>
      </c>
      <c r="F4" s="384">
        <v>0.5206187070650925</v>
      </c>
      <c r="G4" s="391">
        <v>2.2162972266326451</v>
      </c>
      <c r="H4" s="391">
        <v>0.62178214321205338</v>
      </c>
      <c r="I4" s="392">
        <v>4.5297432030218499</v>
      </c>
      <c r="J4" s="392">
        <v>-0.42542100960314588</v>
      </c>
      <c r="K4" s="384">
        <v>-8.5854068876110828E-2</v>
      </c>
      <c r="L4" s="385">
        <v>34199602.013155095</v>
      </c>
      <c r="M4" s="385">
        <v>9596764.8281917349</v>
      </c>
      <c r="N4" s="384">
        <v>0.39006740385442368</v>
      </c>
      <c r="O4" s="380">
        <v>13033489.151394367</v>
      </c>
      <c r="P4" s="380">
        <v>2584848.0703797527</v>
      </c>
      <c r="Q4" s="384">
        <v>0.24738605243857714</v>
      </c>
      <c r="T4" s="251"/>
    </row>
    <row r="5" spans="1:20">
      <c r="A5" s="404"/>
      <c r="B5" s="404"/>
      <c r="C5" s="362" t="s">
        <v>142</v>
      </c>
      <c r="D5" s="380">
        <v>4951858.5108250035</v>
      </c>
      <c r="E5" s="380">
        <v>439097.19428311288</v>
      </c>
      <c r="F5" s="381">
        <v>9.7301222795357398E-2</v>
      </c>
      <c r="G5" s="389">
        <v>1.4536128717348098</v>
      </c>
      <c r="H5" s="389">
        <v>4.361051010343342E-3</v>
      </c>
      <c r="I5" s="390">
        <v>3.9637185828247112</v>
      </c>
      <c r="J5" s="390">
        <v>-3.1005570879318878E-2</v>
      </c>
      <c r="K5" s="381">
        <v>-7.7616300115665223E-3</v>
      </c>
      <c r="L5" s="382">
        <v>19627773.598875768</v>
      </c>
      <c r="M5" s="382">
        <v>1600536.9677846804</v>
      </c>
      <c r="N5" s="381">
        <v>8.8784376692780387E-2</v>
      </c>
      <c r="O5" s="380">
        <v>8094494.9503686428</v>
      </c>
      <c r="P5" s="380">
        <v>505624.27235148195</v>
      </c>
      <c r="Q5" s="381">
        <v>6.6627077177126529E-2</v>
      </c>
    </row>
    <row r="6" spans="1:20">
      <c r="A6" s="404"/>
      <c r="B6" s="404"/>
      <c r="C6" s="361" t="s">
        <v>139</v>
      </c>
      <c r="D6" s="380">
        <v>165381747.7250447</v>
      </c>
      <c r="E6" s="380">
        <v>19926946.934170514</v>
      </c>
      <c r="F6" s="384">
        <v>0.13699751968187171</v>
      </c>
      <c r="G6" s="391">
        <v>48.547638571981757</v>
      </c>
      <c r="H6" s="391">
        <v>1.8355215126145268</v>
      </c>
      <c r="I6" s="392">
        <v>3.1458123464473733</v>
      </c>
      <c r="J6" s="392">
        <v>0.11359126264451946</v>
      </c>
      <c r="K6" s="384">
        <v>3.7461405189511847E-2</v>
      </c>
      <c r="L6" s="385">
        <v>520259943.87049043</v>
      </c>
      <c r="M6" s="385">
        <v>79208830.172057748</v>
      </c>
      <c r="N6" s="384">
        <v>0.17959104446614443</v>
      </c>
      <c r="O6" s="380">
        <v>171897385.84805673</v>
      </c>
      <c r="P6" s="380">
        <v>16117498.664273739</v>
      </c>
      <c r="Q6" s="384">
        <v>0.10346328371170886</v>
      </c>
    </row>
    <row r="7" spans="1:20" s="245" customFormat="1">
      <c r="A7" s="404"/>
      <c r="B7" s="404"/>
      <c r="C7" s="362" t="s">
        <v>141</v>
      </c>
      <c r="D7" s="380">
        <v>4900590.611117051</v>
      </c>
      <c r="E7" s="380">
        <v>882538.54433151102</v>
      </c>
      <c r="F7" s="381">
        <v>0.21964338183341309</v>
      </c>
      <c r="G7" s="389">
        <v>1.4385632335516154</v>
      </c>
      <c r="H7" s="389">
        <v>0.1481849340813215</v>
      </c>
      <c r="I7" s="390">
        <v>5.0435611024172653</v>
      </c>
      <c r="J7" s="390">
        <v>0.28670731539702565</v>
      </c>
      <c r="K7" s="381">
        <v>6.0272467524511229E-2</v>
      </c>
      <c r="L7" s="382">
        <v>24716428.185101215</v>
      </c>
      <c r="M7" s="382">
        <v>5603141.9947679192</v>
      </c>
      <c r="N7" s="381">
        <v>0.2931542979564527</v>
      </c>
      <c r="O7" s="380">
        <v>10082678.655829728</v>
      </c>
      <c r="P7" s="380">
        <v>1633834.2923167348</v>
      </c>
      <c r="Q7" s="381">
        <v>0.1933796176164137</v>
      </c>
    </row>
    <row r="8" spans="1:20" s="245" customFormat="1">
      <c r="A8" s="404"/>
      <c r="B8" s="404"/>
      <c r="C8" s="361" t="s">
        <v>140</v>
      </c>
      <c r="D8" s="380">
        <v>157756042.73303002</v>
      </c>
      <c r="E8" s="380">
        <v>5480130.6237648726</v>
      </c>
      <c r="F8" s="384">
        <v>3.5988164824339523E-2</v>
      </c>
      <c r="G8" s="391">
        <v>46.309120870352565</v>
      </c>
      <c r="H8" s="391">
        <v>-2.5935636274710845</v>
      </c>
      <c r="I8" s="392">
        <v>2.5257518855822263</v>
      </c>
      <c r="J8" s="392">
        <v>0.10221389599012287</v>
      </c>
      <c r="K8" s="384">
        <v>4.2175487419252755E-2</v>
      </c>
      <c r="L8" s="385">
        <v>398452622.39494085</v>
      </c>
      <c r="M8" s="385">
        <v>29406164.498348534</v>
      </c>
      <c r="N8" s="384">
        <v>7.9681470636383159E-2</v>
      </c>
      <c r="O8" s="380">
        <v>151684103.42516953</v>
      </c>
      <c r="P8" s="380">
        <v>5967031.3632793128</v>
      </c>
      <c r="Q8" s="384">
        <v>4.0949432203420504E-2</v>
      </c>
    </row>
    <row r="9" spans="1:20">
      <c r="A9" s="404"/>
      <c r="B9" s="404" t="s">
        <v>127</v>
      </c>
      <c r="C9" s="360" t="s">
        <v>11</v>
      </c>
      <c r="D9" s="380">
        <v>4229053512.7958837</v>
      </c>
      <c r="E9" s="380">
        <v>372911221.52622175</v>
      </c>
      <c r="F9" s="381">
        <v>9.6705773116955732E-2</v>
      </c>
      <c r="G9" s="389">
        <v>99.962721130027518</v>
      </c>
      <c r="H9" s="389">
        <v>1.7426217251099274E-2</v>
      </c>
      <c r="I9" s="390">
        <v>2.8479571973221818</v>
      </c>
      <c r="J9" s="390">
        <v>7.2616121290436375E-2</v>
      </c>
      <c r="K9" s="381">
        <v>2.6164755718697027E-2</v>
      </c>
      <c r="L9" s="382">
        <v>12044163389.627693</v>
      </c>
      <c r="M9" s="382">
        <v>1342053293.6438293</v>
      </c>
      <c r="N9" s="381">
        <v>0.12540081176584569</v>
      </c>
      <c r="O9" s="380">
        <v>4433730557.1944466</v>
      </c>
      <c r="P9" s="380">
        <v>306804037.14289188</v>
      </c>
      <c r="Q9" s="381">
        <v>7.434201594145641E-2</v>
      </c>
    </row>
    <row r="10" spans="1:20">
      <c r="A10" s="404"/>
      <c r="B10" s="404"/>
      <c r="C10" s="361" t="s">
        <v>138</v>
      </c>
      <c r="D10" s="380">
        <v>74691450.738871709</v>
      </c>
      <c r="E10" s="380">
        <v>10126321.052855499</v>
      </c>
      <c r="F10" s="384">
        <v>0.15683885561912997</v>
      </c>
      <c r="G10" s="391">
        <v>1.7654921221535713</v>
      </c>
      <c r="H10" s="391">
        <v>9.2062969354892887E-2</v>
      </c>
      <c r="I10" s="392">
        <v>4.7667984892223796</v>
      </c>
      <c r="J10" s="392">
        <v>-0.10358678797863341</v>
      </c>
      <c r="K10" s="384">
        <v>-2.1268705057798681E-2</v>
      </c>
      <c r="L10" s="385">
        <v>356039094.53988147</v>
      </c>
      <c r="M10" s="385">
        <v>41582037.49653405</v>
      </c>
      <c r="N10" s="384">
        <v>0.13223439119956537</v>
      </c>
      <c r="O10" s="380">
        <v>145499465.00227296</v>
      </c>
      <c r="P10" s="380">
        <v>9329121.7805118561</v>
      </c>
      <c r="Q10" s="384">
        <v>6.8510672440025011E-2</v>
      </c>
    </row>
    <row r="11" spans="1:20">
      <c r="A11" s="404"/>
      <c r="B11" s="404"/>
      <c r="C11" s="362" t="s">
        <v>142</v>
      </c>
      <c r="D11" s="380">
        <v>61867475.125438482</v>
      </c>
      <c r="E11" s="380">
        <v>5084136.642306529</v>
      </c>
      <c r="F11" s="381">
        <v>8.9535712026104664E-2</v>
      </c>
      <c r="G11" s="389">
        <v>1.4623700419658452</v>
      </c>
      <c r="H11" s="389">
        <v>-9.3670159942282893E-3</v>
      </c>
      <c r="I11" s="390">
        <v>3.904763132093076</v>
      </c>
      <c r="J11" s="390">
        <v>-0.11319320573972202</v>
      </c>
      <c r="K11" s="381">
        <v>-2.8171835685197138E-2</v>
      </c>
      <c r="L11" s="382">
        <v>241577835.94549763</v>
      </c>
      <c r="M11" s="382">
        <v>13424861.203892559</v>
      </c>
      <c r="N11" s="381">
        <v>5.884149097375084E-2</v>
      </c>
      <c r="O11" s="380">
        <v>99877559.153520048</v>
      </c>
      <c r="P11" s="380">
        <v>5541263.4926382452</v>
      </c>
      <c r="Q11" s="381">
        <v>5.8739464527607345E-2</v>
      </c>
    </row>
    <row r="12" spans="1:20">
      <c r="A12" s="404"/>
      <c r="B12" s="404"/>
      <c r="C12" s="361" t="s">
        <v>139</v>
      </c>
      <c r="D12" s="380">
        <v>1997301170.4650521</v>
      </c>
      <c r="E12" s="380">
        <v>304587359.48216748</v>
      </c>
      <c r="F12" s="384">
        <v>0.17994025777181258</v>
      </c>
      <c r="G12" s="391">
        <v>47.210483223202473</v>
      </c>
      <c r="H12" s="391">
        <v>3.3379369676775568</v>
      </c>
      <c r="I12" s="392">
        <v>3.0632019156582948</v>
      </c>
      <c r="J12" s="392">
        <v>1.4671108569923597E-2</v>
      </c>
      <c r="K12" s="384">
        <v>4.8125177333982272E-3</v>
      </c>
      <c r="L12" s="385">
        <v>6118136771.5151024</v>
      </c>
      <c r="M12" s="385">
        <v>957846571.14981651</v>
      </c>
      <c r="N12" s="384">
        <v>0.18561874118668997</v>
      </c>
      <c r="O12" s="380">
        <v>2122099186.1858048</v>
      </c>
      <c r="P12" s="380">
        <v>203945108.79088449</v>
      </c>
      <c r="Q12" s="384">
        <v>0.10632363228498622</v>
      </c>
    </row>
    <row r="13" spans="1:20" s="245" customFormat="1">
      <c r="A13" s="404"/>
      <c r="B13" s="404"/>
      <c r="C13" s="362" t="s">
        <v>141</v>
      </c>
      <c r="D13" s="380">
        <v>58158630.01034835</v>
      </c>
      <c r="E13" s="380">
        <v>11812864.144382849</v>
      </c>
      <c r="F13" s="381">
        <v>0.25488550946695543</v>
      </c>
      <c r="G13" s="389">
        <v>1.3747035584767029</v>
      </c>
      <c r="H13" s="389">
        <v>0.17349237705339582</v>
      </c>
      <c r="I13" s="390">
        <v>4.8760864379430435</v>
      </c>
      <c r="J13" s="390">
        <v>0.14745812693694127</v>
      </c>
      <c r="K13" s="381">
        <v>3.1184123013797811E-2</v>
      </c>
      <c r="L13" s="382">
        <v>283586507.04280686</v>
      </c>
      <c r="M13" s="382">
        <v>64434606.473742157</v>
      </c>
      <c r="N13" s="381">
        <v>0.29401801356240526</v>
      </c>
      <c r="O13" s="380">
        <v>122696754.56067391</v>
      </c>
      <c r="P13" s="380">
        <v>21539182.845071882</v>
      </c>
      <c r="Q13" s="381">
        <v>0.21292704520060943</v>
      </c>
    </row>
    <row r="14" spans="1:20" s="245" customFormat="1">
      <c r="A14" s="404"/>
      <c r="B14" s="404"/>
      <c r="C14" s="361" t="s">
        <v>140</v>
      </c>
      <c r="D14" s="380">
        <v>2037034786.4556768</v>
      </c>
      <c r="E14" s="380">
        <v>41300540.204118013</v>
      </c>
      <c r="F14" s="384">
        <v>2.0694408727860329E-2</v>
      </c>
      <c r="G14" s="391">
        <v>48.149672184217195</v>
      </c>
      <c r="H14" s="391">
        <v>-3.5766990808495294</v>
      </c>
      <c r="I14" s="392">
        <v>2.476552297549178</v>
      </c>
      <c r="J14" s="392">
        <v>8.1414782500472072E-2</v>
      </c>
      <c r="K14" s="384">
        <v>3.3991694417936778E-2</v>
      </c>
      <c r="L14" s="385">
        <v>5044823180.5844059</v>
      </c>
      <c r="M14" s="385">
        <v>264765217.3198452</v>
      </c>
      <c r="N14" s="384">
        <v>5.5389541163434489E-2</v>
      </c>
      <c r="O14" s="380">
        <v>1943557592.2921746</v>
      </c>
      <c r="P14" s="380">
        <v>66449360.233784914</v>
      </c>
      <c r="Q14" s="384">
        <v>3.5399855532527398E-2</v>
      </c>
    </row>
    <row r="15" spans="1:20">
      <c r="A15" s="404"/>
      <c r="B15" s="404" t="s">
        <v>128</v>
      </c>
      <c r="C15" s="360" t="s">
        <v>11</v>
      </c>
      <c r="D15" s="380">
        <v>2078575588.3513737</v>
      </c>
      <c r="E15" s="380">
        <v>196239900.61646795</v>
      </c>
      <c r="F15" s="381">
        <v>0.10425340277780726</v>
      </c>
      <c r="G15" s="389">
        <v>99.96989997563756</v>
      </c>
      <c r="H15" s="389">
        <v>1.8423974661445186E-2</v>
      </c>
      <c r="I15" s="390">
        <v>2.872173299022132</v>
      </c>
      <c r="J15" s="390">
        <v>9.7697774477306432E-2</v>
      </c>
      <c r="K15" s="381">
        <v>3.5213060491256096E-2</v>
      </c>
      <c r="L15" s="382">
        <v>5970029304.8620338</v>
      </c>
      <c r="M15" s="382">
        <v>747535010.26428604</v>
      </c>
      <c r="N15" s="381">
        <v>0.14313754464749748</v>
      </c>
      <c r="O15" s="380">
        <v>2167818483.1152959</v>
      </c>
      <c r="P15" s="380">
        <v>164666135.76133466</v>
      </c>
      <c r="Q15" s="381">
        <v>8.220350088641451E-2</v>
      </c>
    </row>
    <row r="16" spans="1:20">
      <c r="A16" s="404"/>
      <c r="B16" s="404"/>
      <c r="C16" s="361" t="s">
        <v>138</v>
      </c>
      <c r="D16" s="380">
        <v>41752696.977872267</v>
      </c>
      <c r="E16" s="380">
        <v>10886592.775963761</v>
      </c>
      <c r="F16" s="384">
        <v>0.35270381726018485</v>
      </c>
      <c r="G16" s="391">
        <v>2.0081121725775786</v>
      </c>
      <c r="H16" s="391">
        <v>0.36913104212197267</v>
      </c>
      <c r="I16" s="392">
        <v>4.5849122615353233</v>
      </c>
      <c r="J16" s="392">
        <v>-0.29008098492507361</v>
      </c>
      <c r="K16" s="384">
        <v>-5.9503874212686082E-2</v>
      </c>
      <c r="L16" s="385">
        <v>191432452.32601538</v>
      </c>
      <c r="M16" s="385">
        <v>40960402.797168523</v>
      </c>
      <c r="N16" s="384">
        <v>0.27221269947091431</v>
      </c>
      <c r="O16" s="380">
        <v>76060579.025188044</v>
      </c>
      <c r="P16" s="380">
        <v>10888774.032628462</v>
      </c>
      <c r="Q16" s="384">
        <v>0.1670779876953169</v>
      </c>
    </row>
    <row r="17" spans="1:17">
      <c r="A17" s="404"/>
      <c r="B17" s="404"/>
      <c r="C17" s="362" t="s">
        <v>142</v>
      </c>
      <c r="D17" s="380">
        <v>30858354.892817426</v>
      </c>
      <c r="E17" s="380">
        <v>1952148.4052494429</v>
      </c>
      <c r="F17" s="381">
        <v>6.7533884326503563E-2</v>
      </c>
      <c r="G17" s="389">
        <v>1.4841445600227048</v>
      </c>
      <c r="H17" s="389">
        <v>-5.0766573441555218E-2</v>
      </c>
      <c r="I17" s="390">
        <v>3.8889378039992457</v>
      </c>
      <c r="J17" s="390">
        <v>-5.0845805111632281E-3</v>
      </c>
      <c r="K17" s="381">
        <v>-1.3057399288172061E-3</v>
      </c>
      <c r="L17" s="382">
        <v>120006222.91190279</v>
      </c>
      <c r="M17" s="382">
        <v>7444807.7980330586</v>
      </c>
      <c r="N17" s="381">
        <v>6.613996270837319E-2</v>
      </c>
      <c r="O17" s="380">
        <v>48704993.487865478</v>
      </c>
      <c r="P17" s="380">
        <v>3064909.6069544256</v>
      </c>
      <c r="Q17" s="381">
        <v>6.7153899518495902E-2</v>
      </c>
    </row>
    <row r="18" spans="1:17">
      <c r="A18" s="404"/>
      <c r="B18" s="404"/>
      <c r="C18" s="361" t="s">
        <v>139</v>
      </c>
      <c r="D18" s="380">
        <v>1008133435.0937076</v>
      </c>
      <c r="E18" s="380">
        <v>155898679.40036321</v>
      </c>
      <c r="F18" s="384">
        <v>0.18292926726923994</v>
      </c>
      <c r="G18" s="391">
        <v>48.486568991388033</v>
      </c>
      <c r="H18" s="391">
        <v>3.2331520339778947</v>
      </c>
      <c r="I18" s="392">
        <v>3.0598101730416176</v>
      </c>
      <c r="J18" s="392">
        <v>3.4480352124072855E-2</v>
      </c>
      <c r="K18" s="384">
        <v>1.1397220853630893E-2</v>
      </c>
      <c r="L18" s="385">
        <v>3084696940.4831176</v>
      </c>
      <c r="M18" s="385">
        <v>506405719.66166449</v>
      </c>
      <c r="N18" s="384">
        <v>0.19641137338253115</v>
      </c>
      <c r="O18" s="380">
        <v>1052992509.2411969</v>
      </c>
      <c r="P18" s="380">
        <v>109414261.53952312</v>
      </c>
      <c r="Q18" s="384">
        <v>0.11595674424037387</v>
      </c>
    </row>
    <row r="19" spans="1:17" s="245" customFormat="1">
      <c r="A19" s="404"/>
      <c r="B19" s="404"/>
      <c r="C19" s="362" t="s">
        <v>141</v>
      </c>
      <c r="D19" s="380">
        <v>29404723.878525972</v>
      </c>
      <c r="E19" s="380">
        <v>5773115.3409307338</v>
      </c>
      <c r="F19" s="381">
        <v>0.24429633436701334</v>
      </c>
      <c r="G19" s="389">
        <v>1.4142316119853127</v>
      </c>
      <c r="H19" s="389">
        <v>0.1594000912313156</v>
      </c>
      <c r="I19" s="390">
        <v>4.8672828671919719</v>
      </c>
      <c r="J19" s="390">
        <v>0.16469037366783557</v>
      </c>
      <c r="K19" s="381">
        <v>3.5021187545939393E-2</v>
      </c>
      <c r="L19" s="382">
        <v>143121108.74846014</v>
      </c>
      <c r="M19" s="382">
        <v>31991283.829663873</v>
      </c>
      <c r="N19" s="381">
        <v>0.28787306965560538</v>
      </c>
      <c r="O19" s="380">
        <v>61974964.669272594</v>
      </c>
      <c r="P19" s="380">
        <v>10822268.988757126</v>
      </c>
      <c r="Q19" s="381">
        <v>0.21156791142249473</v>
      </c>
    </row>
    <row r="20" spans="1:17" s="245" customFormat="1">
      <c r="A20" s="404"/>
      <c r="B20" s="404"/>
      <c r="C20" s="361" t="s">
        <v>140</v>
      </c>
      <c r="D20" s="380">
        <v>968426377.50864983</v>
      </c>
      <c r="E20" s="380">
        <v>21729364.693945408</v>
      </c>
      <c r="F20" s="384">
        <v>2.2952818483434324E-2</v>
      </c>
      <c r="G20" s="391">
        <v>46.576842639673529</v>
      </c>
      <c r="H20" s="391">
        <v>-3.6924926192299949</v>
      </c>
      <c r="I20" s="392">
        <v>2.5100231022681188</v>
      </c>
      <c r="J20" s="392">
        <v>0.11217061780158799</v>
      </c>
      <c r="K20" s="384">
        <v>4.6779615730424502E-2</v>
      </c>
      <c r="L20" s="385">
        <v>2430772580.3925376</v>
      </c>
      <c r="M20" s="385">
        <v>160732796.17775536</v>
      </c>
      <c r="N20" s="384">
        <v>7.0806158242444017E-2</v>
      </c>
      <c r="O20" s="380">
        <v>928085436.69177306</v>
      </c>
      <c r="P20" s="380">
        <v>30475921.593471646</v>
      </c>
      <c r="Q20" s="384">
        <v>3.3952315657141942E-2</v>
      </c>
    </row>
    <row r="21" spans="1:17">
      <c r="A21" s="404" t="s">
        <v>287</v>
      </c>
      <c r="B21" s="404" t="s">
        <v>135</v>
      </c>
      <c r="C21" s="360" t="s">
        <v>11</v>
      </c>
      <c r="D21" s="380">
        <v>339484650.11529595</v>
      </c>
      <c r="E21" s="380">
        <v>29105458.741337895</v>
      </c>
      <c r="F21" s="381">
        <v>9.3773872573404582E-2</v>
      </c>
      <c r="G21" s="389">
        <v>99.965124706234491</v>
      </c>
      <c r="H21" s="389">
        <v>1.6317264208325355E-2</v>
      </c>
      <c r="I21" s="390">
        <v>2.9176177181817118</v>
      </c>
      <c r="J21" s="390">
        <v>0.12528220955695835</v>
      </c>
      <c r="K21" s="381">
        <v>4.4866460054673298E-2</v>
      </c>
      <c r="L21" s="382">
        <v>990486430.22710657</v>
      </c>
      <c r="M21" s="382">
        <v>123803593.01536572</v>
      </c>
      <c r="N21" s="381">
        <v>0.14284763433606457</v>
      </c>
      <c r="O21" s="380">
        <v>352355729.86321086</v>
      </c>
      <c r="P21" s="380">
        <v>26386079.225411475</v>
      </c>
      <c r="Q21" s="381">
        <v>8.0946429134687511E-2</v>
      </c>
    </row>
    <row r="22" spans="1:17">
      <c r="A22" s="404"/>
      <c r="B22" s="404"/>
      <c r="C22" s="361" t="s">
        <v>138</v>
      </c>
      <c r="D22" s="380">
        <v>7521855.8719614353</v>
      </c>
      <c r="E22" s="380">
        <v>2558051.860175645</v>
      </c>
      <c r="F22" s="384">
        <v>0.51534102758729872</v>
      </c>
      <c r="G22" s="391">
        <v>2.2148961963599194</v>
      </c>
      <c r="H22" s="391">
        <v>0.616444028359453</v>
      </c>
      <c r="I22" s="392">
        <v>4.527373312240603</v>
      </c>
      <c r="J22" s="392">
        <v>-0.42706973497682998</v>
      </c>
      <c r="K22" s="384">
        <v>-8.619934287400588E-2</v>
      </c>
      <c r="L22" s="385">
        <v>34054249.533238471</v>
      </c>
      <c r="M22" s="385">
        <v>9461365.2592963614</v>
      </c>
      <c r="N22" s="384">
        <v>0.3847196267792527</v>
      </c>
      <c r="O22" s="380">
        <v>13000769.71050632</v>
      </c>
      <c r="P22" s="380">
        <v>2555082.6792122126</v>
      </c>
      <c r="Q22" s="384">
        <v>0.24460647457246912</v>
      </c>
    </row>
    <row r="23" spans="1:17">
      <c r="A23" s="404"/>
      <c r="B23" s="404"/>
      <c r="C23" s="362" t="s">
        <v>142</v>
      </c>
      <c r="D23" s="380">
        <v>4951630.78804716</v>
      </c>
      <c r="E23" s="380">
        <v>439217.13803601544</v>
      </c>
      <c r="F23" s="381">
        <v>9.7335300374098169E-2</v>
      </c>
      <c r="G23" s="389">
        <v>1.4580641247203832</v>
      </c>
      <c r="H23" s="389">
        <v>4.9694085210039152E-3</v>
      </c>
      <c r="I23" s="390">
        <v>3.9636281954964092</v>
      </c>
      <c r="J23" s="390">
        <v>-3.0910866969319883E-2</v>
      </c>
      <c r="K23" s="381">
        <v>-7.7382813100441627E-3</v>
      </c>
      <c r="L23" s="382">
        <v>19626423.405191828</v>
      </c>
      <c r="M23" s="382">
        <v>1601410.8142187521</v>
      </c>
      <c r="N23" s="381">
        <v>8.8843811128361622E-2</v>
      </c>
      <c r="O23" s="380">
        <v>8094071.9030636549</v>
      </c>
      <c r="P23" s="380">
        <v>505899.86733517889</v>
      </c>
      <c r="Q23" s="381">
        <v>6.6669530547433312E-2</v>
      </c>
    </row>
    <row r="24" spans="1:17">
      <c r="A24" s="404"/>
      <c r="B24" s="404"/>
      <c r="C24" s="361" t="s">
        <v>139</v>
      </c>
      <c r="D24" s="380">
        <v>164940792.39474189</v>
      </c>
      <c r="E24" s="380">
        <v>19744315.719256669</v>
      </c>
      <c r="F24" s="384">
        <v>0.13598343548917721</v>
      </c>
      <c r="G24" s="391">
        <v>48.568696332178</v>
      </c>
      <c r="H24" s="391">
        <v>1.8122929010801201</v>
      </c>
      <c r="I24" s="392">
        <v>3.1369149552830353</v>
      </c>
      <c r="J24" s="392">
        <v>0.11126645288143822</v>
      </c>
      <c r="K24" s="384">
        <v>3.6774414738896762E-2</v>
      </c>
      <c r="L24" s="385">
        <v>517405238.39930016</v>
      </c>
      <c r="M24" s="385">
        <v>78091736.19212985</v>
      </c>
      <c r="N24" s="384">
        <v>0.1777585614823729</v>
      </c>
      <c r="O24" s="380">
        <v>170791172.49914962</v>
      </c>
      <c r="P24" s="380">
        <v>15708300.480130941</v>
      </c>
      <c r="Q24" s="384">
        <v>0.10128971868798343</v>
      </c>
    </row>
    <row r="25" spans="1:17" s="245" customFormat="1">
      <c r="A25" s="404"/>
      <c r="B25" s="404"/>
      <c r="C25" s="362" t="s">
        <v>141</v>
      </c>
      <c r="D25" s="380">
        <v>4900486.6419292465</v>
      </c>
      <c r="E25" s="380">
        <v>894494.27948895376</v>
      </c>
      <c r="F25" s="381">
        <v>0.2232890626241891</v>
      </c>
      <c r="G25" s="389">
        <v>1.4430041479499025</v>
      </c>
      <c r="H25" s="389">
        <v>0.15298803096943003</v>
      </c>
      <c r="I25" s="390">
        <v>5.0435408873515772</v>
      </c>
      <c r="J25" s="390">
        <v>0.29610744703329939</v>
      </c>
      <c r="K25" s="381">
        <v>6.2372111321996278E-2</v>
      </c>
      <c r="L25" s="382">
        <v>24715804.746490382</v>
      </c>
      <c r="M25" s="382">
        <v>5697622.6433817185</v>
      </c>
      <c r="N25" s="381">
        <v>0.29958818421716554</v>
      </c>
      <c r="O25" s="380">
        <v>10082438.336110651</v>
      </c>
      <c r="P25" s="380">
        <v>1670011.5671188235</v>
      </c>
      <c r="Q25" s="381">
        <v>0.198517218987805</v>
      </c>
    </row>
    <row r="26" spans="1:17" s="245" customFormat="1">
      <c r="A26" s="404"/>
      <c r="B26" s="404"/>
      <c r="C26" s="361" t="s">
        <v>140</v>
      </c>
      <c r="D26" s="380">
        <v>157169884.41863921</v>
      </c>
      <c r="E26" s="380">
        <v>5469379.7443815172</v>
      </c>
      <c r="F26" s="384">
        <v>3.6053800586397289E-2</v>
      </c>
      <c r="G26" s="391">
        <v>46.280463905033059</v>
      </c>
      <c r="H26" s="391">
        <v>-2.5703771047220272</v>
      </c>
      <c r="I26" s="392">
        <v>2.5111980937238569</v>
      </c>
      <c r="J26" s="392">
        <v>0.10030792020811541</v>
      </c>
      <c r="K26" s="384">
        <v>4.1606175722985694E-2</v>
      </c>
      <c r="L26" s="385">
        <v>394684714.14288574</v>
      </c>
      <c r="M26" s="385">
        <v>28951458.106339037</v>
      </c>
      <c r="N26" s="384">
        <v>7.916003707206215E-2</v>
      </c>
      <c r="O26" s="380">
        <v>150387277.41438061</v>
      </c>
      <c r="P26" s="380">
        <v>5946784.6316142976</v>
      </c>
      <c r="Q26" s="384">
        <v>4.117117379652023E-2</v>
      </c>
    </row>
    <row r="27" spans="1:17">
      <c r="A27" s="404"/>
      <c r="B27" s="404" t="s">
        <v>127</v>
      </c>
      <c r="C27" s="360" t="s">
        <v>11</v>
      </c>
      <c r="D27" s="380">
        <v>4218054487.2972994</v>
      </c>
      <c r="E27" s="380">
        <v>372348081.49355841</v>
      </c>
      <c r="F27" s="381">
        <v>9.6821764899065091E-2</v>
      </c>
      <c r="G27" s="389">
        <v>99.962623957743645</v>
      </c>
      <c r="H27" s="389">
        <v>1.7477413773320905E-2</v>
      </c>
      <c r="I27" s="390">
        <v>2.8391974775792628</v>
      </c>
      <c r="J27" s="390">
        <v>7.2495355428720654E-2</v>
      </c>
      <c r="K27" s="381">
        <v>2.6202804721301338E-2</v>
      </c>
      <c r="L27" s="382">
        <v>11975889660.626383</v>
      </c>
      <c r="M27" s="382">
        <v>1335965586.5212383</v>
      </c>
      <c r="N27" s="381">
        <v>0.12556157141878832</v>
      </c>
      <c r="O27" s="380">
        <v>4408007332.9643259</v>
      </c>
      <c r="P27" s="380">
        <v>306150734.45170689</v>
      </c>
      <c r="Q27" s="381">
        <v>7.4637112999689142E-2</v>
      </c>
    </row>
    <row r="28" spans="1:17">
      <c r="A28" s="404"/>
      <c r="B28" s="404"/>
      <c r="C28" s="361" t="s">
        <v>138</v>
      </c>
      <c r="D28" s="380">
        <v>74640435.435077384</v>
      </c>
      <c r="E28" s="380">
        <v>10099377.970002152</v>
      </c>
      <c r="F28" s="384">
        <v>0.15647989615706523</v>
      </c>
      <c r="G28" s="391">
        <v>1.7688851108748125</v>
      </c>
      <c r="H28" s="391">
        <v>9.1542962052714394E-2</v>
      </c>
      <c r="I28" s="392">
        <v>4.7662838319553087</v>
      </c>
      <c r="J28" s="392">
        <v>-0.10305136689798289</v>
      </c>
      <c r="K28" s="384">
        <v>-2.1163333943872063E-2</v>
      </c>
      <c r="L28" s="385">
        <v>355757500.62431341</v>
      </c>
      <c r="M28" s="385">
        <v>41485457.738409579</v>
      </c>
      <c r="N28" s="384">
        <v>0.13200492591531865</v>
      </c>
      <c r="O28" s="380">
        <v>145430955.09844971</v>
      </c>
      <c r="P28" s="380">
        <v>9324342.7811835706</v>
      </c>
      <c r="Q28" s="384">
        <v>6.8507639874603718E-2</v>
      </c>
    </row>
    <row r="29" spans="1:17">
      <c r="A29" s="404"/>
      <c r="B29" s="404"/>
      <c r="C29" s="362" t="s">
        <v>142</v>
      </c>
      <c r="D29" s="380">
        <v>61863045.424936526</v>
      </c>
      <c r="E29" s="380">
        <v>5089106.1865946576</v>
      </c>
      <c r="F29" s="381">
        <v>8.9638067304615821E-2</v>
      </c>
      <c r="G29" s="389">
        <v>1.466076923690028</v>
      </c>
      <c r="H29" s="389">
        <v>-9.4074420668628367E-3</v>
      </c>
      <c r="I29" s="390">
        <v>3.904589761888515</v>
      </c>
      <c r="J29" s="390">
        <v>-0.11296985150047645</v>
      </c>
      <c r="K29" s="381">
        <v>-2.8119023081571978E-2</v>
      </c>
      <c r="L29" s="382">
        <v>241549813.8054513</v>
      </c>
      <c r="M29" s="382">
        <v>13457128.428488463</v>
      </c>
      <c r="N29" s="381">
        <v>5.8998509339517911E-2</v>
      </c>
      <c r="O29" s="380">
        <v>99868794.226475418</v>
      </c>
      <c r="P29" s="380">
        <v>5557159.372023955</v>
      </c>
      <c r="Q29" s="381">
        <v>5.8923370171667211E-2</v>
      </c>
    </row>
    <row r="30" spans="1:17">
      <c r="A30" s="404"/>
      <c r="B30" s="404"/>
      <c r="C30" s="361" t="s">
        <v>139</v>
      </c>
      <c r="D30" s="380">
        <v>1993616522.6110845</v>
      </c>
      <c r="E30" s="380">
        <v>304102911.50848985</v>
      </c>
      <c r="F30" s="384">
        <v>0.1799943542982344</v>
      </c>
      <c r="G30" s="391">
        <v>47.246222012036824</v>
      </c>
      <c r="H30" s="391">
        <v>3.3378557376773159</v>
      </c>
      <c r="I30" s="392">
        <v>3.0566122783881124</v>
      </c>
      <c r="J30" s="392">
        <v>1.4913279008226255E-2</v>
      </c>
      <c r="K30" s="384">
        <v>4.9029437203571549E-3</v>
      </c>
      <c r="L30" s="385">
        <v>6093712741.4104528</v>
      </c>
      <c r="M30" s="385">
        <v>954720881.0809927</v>
      </c>
      <c r="N30" s="384">
        <v>0.18577980020769788</v>
      </c>
      <c r="O30" s="380">
        <v>2112602920.5198874</v>
      </c>
      <c r="P30" s="380">
        <v>203285648.06340456</v>
      </c>
      <c r="Q30" s="384">
        <v>0.10647033418487961</v>
      </c>
    </row>
    <row r="31" spans="1:17" s="245" customFormat="1">
      <c r="A31" s="404"/>
      <c r="B31" s="404"/>
      <c r="C31" s="362" t="s">
        <v>141</v>
      </c>
      <c r="D31" s="380">
        <v>58019760.430941001</v>
      </c>
      <c r="E31" s="380">
        <v>11820831.711727113</v>
      </c>
      <c r="F31" s="381">
        <v>0.25586809130513216</v>
      </c>
      <c r="G31" s="389">
        <v>1.3749958687216324</v>
      </c>
      <c r="H31" s="389">
        <v>0.17434292910877147</v>
      </c>
      <c r="I31" s="390">
        <v>4.8689337960145789</v>
      </c>
      <c r="J31" s="390">
        <v>0.14969418615351593</v>
      </c>
      <c r="K31" s="381">
        <v>3.1719980024053705E-2</v>
      </c>
      <c r="L31" s="382">
        <v>282494372.39887804</v>
      </c>
      <c r="M31" s="382">
        <v>64470558.054016024</v>
      </c>
      <c r="N31" s="381">
        <v>0.29570420207417747</v>
      </c>
      <c r="O31" s="380">
        <v>122279050.94673549</v>
      </c>
      <c r="P31" s="380">
        <v>21564859.877690285</v>
      </c>
      <c r="Q31" s="381">
        <v>0.2141193773070805</v>
      </c>
    </row>
    <row r="32" spans="1:17" s="245" customFormat="1">
      <c r="A32" s="404"/>
      <c r="B32" s="404"/>
      <c r="C32" s="361" t="s">
        <v>140</v>
      </c>
      <c r="D32" s="380">
        <v>2029914723.3947623</v>
      </c>
      <c r="E32" s="380">
        <v>41235854.116345406</v>
      </c>
      <c r="F32" s="384">
        <v>2.0735300582395009E-2</v>
      </c>
      <c r="G32" s="391">
        <v>48.106444042408555</v>
      </c>
      <c r="H32" s="391">
        <v>-3.5768567730078473</v>
      </c>
      <c r="I32" s="392">
        <v>2.4643277743320566</v>
      </c>
      <c r="J32" s="392">
        <v>8.0562479491848915E-2</v>
      </c>
      <c r="K32" s="384">
        <v>3.3796313616206629E-2</v>
      </c>
      <c r="L32" s="385">
        <v>5002375232.3872871</v>
      </c>
      <c r="M32" s="385">
        <v>261831561.21933079</v>
      </c>
      <c r="N32" s="384">
        <v>5.5232390920010609E-2</v>
      </c>
      <c r="O32" s="380">
        <v>1927825612.1727777</v>
      </c>
      <c r="P32" s="380">
        <v>66418724.35740447</v>
      </c>
      <c r="Q32" s="384">
        <v>3.5682002034147585E-2</v>
      </c>
    </row>
    <row r="33" spans="1:17">
      <c r="A33" s="404"/>
      <c r="B33" s="404" t="s">
        <v>128</v>
      </c>
      <c r="C33" s="360" t="s">
        <v>11</v>
      </c>
      <c r="D33" s="380">
        <v>2073331310.528337</v>
      </c>
      <c r="E33" s="380">
        <v>195665150.87109852</v>
      </c>
      <c r="F33" s="381">
        <v>0.10420657040909578</v>
      </c>
      <c r="G33" s="389">
        <v>99.969823863703439</v>
      </c>
      <c r="H33" s="389">
        <v>1.8468477328440258E-2</v>
      </c>
      <c r="I33" s="390">
        <v>2.8633972148829709</v>
      </c>
      <c r="J33" s="390">
        <v>9.6982283828016325E-2</v>
      </c>
      <c r="K33" s="381">
        <v>3.5057027324181173E-2</v>
      </c>
      <c r="L33" s="382">
        <v>5936771100.0965004</v>
      </c>
      <c r="M33" s="382">
        <v>742367400.48409939</v>
      </c>
      <c r="N33" s="381">
        <v>0.14291677031946781</v>
      </c>
      <c r="O33" s="380">
        <v>2155579489.9939632</v>
      </c>
      <c r="P33" s="380">
        <v>163572602.77837372</v>
      </c>
      <c r="Q33" s="381">
        <v>8.2114476525236374E-2</v>
      </c>
    </row>
    <row r="34" spans="1:17">
      <c r="A34" s="404"/>
      <c r="B34" s="404"/>
      <c r="C34" s="361" t="s">
        <v>138</v>
      </c>
      <c r="D34" s="380">
        <v>41710672.885086037</v>
      </c>
      <c r="E34" s="380">
        <v>10853676.056097627</v>
      </c>
      <c r="F34" s="384">
        <v>0.35174116639572678</v>
      </c>
      <c r="G34" s="391">
        <v>2.0111636767285539</v>
      </c>
      <c r="H34" s="391">
        <v>0.36859338256429375</v>
      </c>
      <c r="I34" s="392">
        <v>4.5842324860603556</v>
      </c>
      <c r="J34" s="392">
        <v>-0.28992396051902425</v>
      </c>
      <c r="K34" s="384">
        <v>-5.9481874186145409E-2</v>
      </c>
      <c r="L34" s="385">
        <v>191211421.65524822</v>
      </c>
      <c r="M34" s="385">
        <v>40809591.639154881</v>
      </c>
      <c r="N34" s="384">
        <v>0.27133706840394267</v>
      </c>
      <c r="O34" s="380">
        <v>76010092.553480104</v>
      </c>
      <c r="P34" s="380">
        <v>10863775.81552586</v>
      </c>
      <c r="Q34" s="384">
        <v>0.16675963215579037</v>
      </c>
    </row>
    <row r="35" spans="1:17">
      <c r="A35" s="404"/>
      <c r="B35" s="404"/>
      <c r="C35" s="362" t="s">
        <v>142</v>
      </c>
      <c r="D35" s="380">
        <v>30856584.721599985</v>
      </c>
      <c r="E35" s="380">
        <v>1951828.7795530595</v>
      </c>
      <c r="F35" s="381">
        <v>6.7526215528905045E-2</v>
      </c>
      <c r="G35" s="389">
        <v>1.4878120655341507</v>
      </c>
      <c r="H35" s="389">
        <v>-5.0837133984551919E-2</v>
      </c>
      <c r="I35" s="390">
        <v>3.8888010466124943</v>
      </c>
      <c r="J35" s="390">
        <v>-5.0994617624042782E-3</v>
      </c>
      <c r="K35" s="381">
        <v>-1.3096024799391999E-3</v>
      </c>
      <c r="L35" s="382">
        <v>119995118.96024512</v>
      </c>
      <c r="M35" s="382">
        <v>7442875.1030562222</v>
      </c>
      <c r="N35" s="381">
        <v>6.6128180549648224E-2</v>
      </c>
      <c r="O35" s="380">
        <v>48701517.973016411</v>
      </c>
      <c r="P35" s="380">
        <v>3064837.0661626756</v>
      </c>
      <c r="Q35" s="381">
        <v>6.715731743108419E-2</v>
      </c>
    </row>
    <row r="36" spans="1:17">
      <c r="A36" s="404"/>
      <c r="B36" s="404"/>
      <c r="C36" s="361" t="s">
        <v>139</v>
      </c>
      <c r="D36" s="380">
        <v>1006249370.5235007</v>
      </c>
      <c r="E36" s="380">
        <v>155461771.56294286</v>
      </c>
      <c r="F36" s="384">
        <v>0.18272688947614762</v>
      </c>
      <c r="G36" s="391">
        <v>48.518329812210659</v>
      </c>
      <c r="H36" s="391">
        <v>3.229462446378875</v>
      </c>
      <c r="I36" s="392">
        <v>3.0531673854580599</v>
      </c>
      <c r="J36" s="392">
        <v>3.4078213568863536E-2</v>
      </c>
      <c r="K36" s="384">
        <v>1.1287580998324432E-2</v>
      </c>
      <c r="L36" s="385">
        <v>3072247759.7200551</v>
      </c>
      <c r="M36" s="385">
        <v>503644132.12062693</v>
      </c>
      <c r="N36" s="384">
        <v>0.19607701504000596</v>
      </c>
      <c r="O36" s="380">
        <v>1048241165.4560748</v>
      </c>
      <c r="P36" s="380">
        <v>108577682.68424916</v>
      </c>
      <c r="Q36" s="384">
        <v>0.11554953946275105</v>
      </c>
    </row>
    <row r="37" spans="1:17" s="245" customFormat="1">
      <c r="A37" s="404"/>
      <c r="B37" s="404"/>
      <c r="C37" s="362" t="s">
        <v>141</v>
      </c>
      <c r="D37" s="380">
        <v>29352506.541060522</v>
      </c>
      <c r="E37" s="380">
        <v>5791601.5660355464</v>
      </c>
      <c r="F37" s="381">
        <v>0.2458140539242766</v>
      </c>
      <c r="G37" s="389">
        <v>1.4152899220531587</v>
      </c>
      <c r="H37" s="389">
        <v>0.16110297605567681</v>
      </c>
      <c r="I37" s="390">
        <v>4.8618414439872701</v>
      </c>
      <c r="J37" s="390">
        <v>0.16870804786514615</v>
      </c>
      <c r="K37" s="381">
        <v>3.5947848404340572E-2</v>
      </c>
      <c r="L37" s="382">
        <v>142707232.78623548</v>
      </c>
      <c r="M37" s="382">
        <v>32132762.805085868</v>
      </c>
      <c r="N37" s="381">
        <v>0.29059838867474347</v>
      </c>
      <c r="O37" s="380">
        <v>61818000.232677065</v>
      </c>
      <c r="P37" s="380">
        <v>10878734.560120486</v>
      </c>
      <c r="Q37" s="381">
        <v>0.21356284619511862</v>
      </c>
    </row>
    <row r="38" spans="1:17" s="245" customFormat="1">
      <c r="A38" s="404"/>
      <c r="B38" s="404"/>
      <c r="C38" s="361" t="s">
        <v>140</v>
      </c>
      <c r="D38" s="380">
        <v>965162175.85728836</v>
      </c>
      <c r="E38" s="380">
        <v>21606272.906449199</v>
      </c>
      <c r="F38" s="384">
        <v>2.2898773500201315E-2</v>
      </c>
      <c r="G38" s="391">
        <v>46.537228387186481</v>
      </c>
      <c r="H38" s="391">
        <v>-3.689853193687938</v>
      </c>
      <c r="I38" s="392">
        <v>2.4976212571048335</v>
      </c>
      <c r="J38" s="392">
        <v>0.11061745466464279</v>
      </c>
      <c r="K38" s="384">
        <v>4.6341549415028403E-2</v>
      </c>
      <c r="L38" s="385">
        <v>2410609566.9747171</v>
      </c>
      <c r="M38" s="385">
        <v>158338038.81617641</v>
      </c>
      <c r="N38" s="384">
        <v>7.0301487558932882E-2</v>
      </c>
      <c r="O38" s="380">
        <v>920808713.77871501</v>
      </c>
      <c r="P38" s="380">
        <v>30187572.652315617</v>
      </c>
      <c r="Q38" s="384">
        <v>3.3894965275735933E-2</v>
      </c>
    </row>
    <row r="39" spans="1:17">
      <c r="A39" s="404" t="s">
        <v>61</v>
      </c>
      <c r="B39" s="404" t="s">
        <v>135</v>
      </c>
      <c r="C39" s="360" t="s">
        <v>11</v>
      </c>
      <c r="D39" s="380">
        <v>185865078.06923491</v>
      </c>
      <c r="E39" s="380">
        <v>12523842.278908074</v>
      </c>
      <c r="F39" s="381">
        <v>7.2249642283944981E-2</v>
      </c>
      <c r="G39" s="389">
        <v>99.972551748913389</v>
      </c>
      <c r="H39" s="389">
        <v>1.615695519478777E-2</v>
      </c>
      <c r="I39" s="390">
        <v>3.2105292894689113</v>
      </c>
      <c r="J39" s="390">
        <v>0.13825628539828339</v>
      </c>
      <c r="K39" s="381">
        <v>4.5001302037644388E-2</v>
      </c>
      <c r="L39" s="382">
        <v>596725277.0307045</v>
      </c>
      <c r="M39" s="382">
        <v>64173677.819842041</v>
      </c>
      <c r="N39" s="381">
        <v>0.120502272296121</v>
      </c>
      <c r="O39" s="380">
        <v>238073767.95914459</v>
      </c>
      <c r="P39" s="380">
        <v>15122481.890223205</v>
      </c>
      <c r="Q39" s="381">
        <v>6.7828637173899781E-2</v>
      </c>
    </row>
    <row r="40" spans="1:17">
      <c r="A40" s="404"/>
      <c r="B40" s="404"/>
      <c r="C40" s="361" t="s">
        <v>138</v>
      </c>
      <c r="D40" s="380">
        <v>4670042.8171384716</v>
      </c>
      <c r="E40" s="380">
        <v>1078477.5701387306</v>
      </c>
      <c r="F40" s="384">
        <v>0.30028065647412372</v>
      </c>
      <c r="G40" s="391">
        <v>2.5119086493058438</v>
      </c>
      <c r="H40" s="391">
        <v>0.44084972256119404</v>
      </c>
      <c r="I40" s="392">
        <v>5.1883424951179364</v>
      </c>
      <c r="J40" s="392">
        <v>-1.2195100931871039E-2</v>
      </c>
      <c r="K40" s="384">
        <v>-2.3449692857011781E-3</v>
      </c>
      <c r="L40" s="385">
        <v>24229781.602179814</v>
      </c>
      <c r="M40" s="385">
        <v>5551711.5064917468</v>
      </c>
      <c r="N40" s="384">
        <v>0.29723153827190041</v>
      </c>
      <c r="O40" s="380">
        <v>9522720.0485566854</v>
      </c>
      <c r="P40" s="380">
        <v>1727332.6129369838</v>
      </c>
      <c r="Q40" s="384">
        <v>0.22158393373037885</v>
      </c>
    </row>
    <row r="41" spans="1:17">
      <c r="A41" s="404"/>
      <c r="B41" s="404"/>
      <c r="C41" s="362" t="s">
        <v>142</v>
      </c>
      <c r="D41" s="380">
        <v>2950151.6943521379</v>
      </c>
      <c r="E41" s="380">
        <v>169907.99240250373</v>
      </c>
      <c r="F41" s="381">
        <v>6.1112625588669249E-2</v>
      </c>
      <c r="G41" s="389">
        <v>1.5868187611924622</v>
      </c>
      <c r="H41" s="389">
        <v>-1.6395475903310475E-2</v>
      </c>
      <c r="I41" s="390">
        <v>4.1501539016390243</v>
      </c>
      <c r="J41" s="390">
        <v>-1.9935223400705304E-2</v>
      </c>
      <c r="K41" s="381">
        <v>-4.7805269391011816E-3</v>
      </c>
      <c r="L41" s="382">
        <v>12243583.564742504</v>
      </c>
      <c r="M41" s="382">
        <v>649719.5382821355</v>
      </c>
      <c r="N41" s="381">
        <v>5.6039948096622307E-2</v>
      </c>
      <c r="O41" s="380">
        <v>5763074.8238896132</v>
      </c>
      <c r="P41" s="380">
        <v>168080.12504559197</v>
      </c>
      <c r="Q41" s="381">
        <v>3.0041158945212032E-2</v>
      </c>
    </row>
    <row r="42" spans="1:17">
      <c r="A42" s="404"/>
      <c r="B42" s="404"/>
      <c r="C42" s="361" t="s">
        <v>139</v>
      </c>
      <c r="D42" s="380">
        <v>93720492.795065269</v>
      </c>
      <c r="E42" s="380">
        <v>10280536.508349538</v>
      </c>
      <c r="F42" s="384">
        <v>0.12320879547232309</v>
      </c>
      <c r="G42" s="391">
        <v>50.410098084149986</v>
      </c>
      <c r="H42" s="391">
        <v>2.294846256511839</v>
      </c>
      <c r="I42" s="392">
        <v>3.4249872587218553</v>
      </c>
      <c r="J42" s="392">
        <v>0.12335457172850983</v>
      </c>
      <c r="K42" s="384">
        <v>3.7361688419932482E-2</v>
      </c>
      <c r="L42" s="385">
        <v>320991493.70423198</v>
      </c>
      <c r="M42" s="385">
        <v>45503406.626715422</v>
      </c>
      <c r="N42" s="384">
        <v>0.16517377251928764</v>
      </c>
      <c r="O42" s="380">
        <v>112757568.20818794</v>
      </c>
      <c r="P42" s="380">
        <v>8679760.3963607699</v>
      </c>
      <c r="Q42" s="384">
        <v>8.3396841063887409E-2</v>
      </c>
    </row>
    <row r="43" spans="1:17" s="245" customFormat="1">
      <c r="A43" s="404"/>
      <c r="B43" s="404"/>
      <c r="C43" s="362" t="s">
        <v>141</v>
      </c>
      <c r="D43" s="380">
        <v>4530316.6417167485</v>
      </c>
      <c r="E43" s="380">
        <v>761941.23008714989</v>
      </c>
      <c r="F43" s="381">
        <v>0.20219355739763081</v>
      </c>
      <c r="G43" s="389">
        <v>2.4367531523823036</v>
      </c>
      <c r="H43" s="389">
        <v>0.26373748961517629</v>
      </c>
      <c r="I43" s="390">
        <v>5.0548597672734568</v>
      </c>
      <c r="J43" s="390">
        <v>0.27709851166483723</v>
      </c>
      <c r="K43" s="381">
        <v>5.7997563469616854E-2</v>
      </c>
      <c r="L43" s="382">
        <v>22900115.32522339</v>
      </c>
      <c r="M43" s="382">
        <v>4895717.2869513109</v>
      </c>
      <c r="N43" s="381">
        <v>0.27191785454556433</v>
      </c>
      <c r="O43" s="380">
        <v>9533003.7263404131</v>
      </c>
      <c r="P43" s="380">
        <v>1496577.4339106092</v>
      </c>
      <c r="Q43" s="381">
        <v>0.18622424687953193</v>
      </c>
    </row>
    <row r="44" spans="1:17" s="245" customFormat="1">
      <c r="A44" s="404"/>
      <c r="B44" s="404"/>
      <c r="C44" s="361" t="s">
        <v>140</v>
      </c>
      <c r="D44" s="380">
        <v>79994074.120963737</v>
      </c>
      <c r="E44" s="380">
        <v>232978.97793076932</v>
      </c>
      <c r="F44" s="384">
        <v>2.9209601186264522E-3</v>
      </c>
      <c r="G44" s="391">
        <v>43.02697310188357</v>
      </c>
      <c r="H44" s="391">
        <v>-2.9668810375898076</v>
      </c>
      <c r="I44" s="392">
        <v>2.7047041322980463</v>
      </c>
      <c r="J44" s="392">
        <v>8.7047245835866427E-2</v>
      </c>
      <c r="K44" s="384">
        <v>3.3253879179525575E-2</v>
      </c>
      <c r="L44" s="385">
        <v>216360302.83432683</v>
      </c>
      <c r="M44" s="385">
        <v>7573122.8614014685</v>
      </c>
      <c r="N44" s="384">
        <v>3.6271972553025139E-2</v>
      </c>
      <c r="O44" s="380">
        <v>100497401.15216994</v>
      </c>
      <c r="P44" s="380">
        <v>3050731.3219692707</v>
      </c>
      <c r="Q44" s="384">
        <v>3.130667602376893E-2</v>
      </c>
    </row>
    <row r="45" spans="1:17">
      <c r="A45" s="404"/>
      <c r="B45" s="404" t="s">
        <v>127</v>
      </c>
      <c r="C45" s="360" t="s">
        <v>11</v>
      </c>
      <c r="D45" s="380">
        <v>2317815914.8111267</v>
      </c>
      <c r="E45" s="380">
        <v>164115708.36474037</v>
      </c>
      <c r="F45" s="381">
        <v>7.6201742412205051E-2</v>
      </c>
      <c r="G45" s="389">
        <v>99.968062319444655</v>
      </c>
      <c r="H45" s="389">
        <v>2.4904177428609842E-2</v>
      </c>
      <c r="I45" s="390">
        <v>3.1259501687838598</v>
      </c>
      <c r="J45" s="390">
        <v>7.1173738899775518E-2</v>
      </c>
      <c r="K45" s="381">
        <v>2.329916461430739E-2</v>
      </c>
      <c r="L45" s="382">
        <v>7245377050.1137581</v>
      </c>
      <c r="M45" s="382">
        <v>666304422.42485046</v>
      </c>
      <c r="N45" s="381">
        <v>0.10127634396687143</v>
      </c>
      <c r="O45" s="380">
        <v>2980692821.710577</v>
      </c>
      <c r="P45" s="380">
        <v>183611049.56966734</v>
      </c>
      <c r="Q45" s="381">
        <v>6.564379039556284E-2</v>
      </c>
    </row>
    <row r="46" spans="1:17">
      <c r="A46" s="404"/>
      <c r="B46" s="404"/>
      <c r="C46" s="361" t="s">
        <v>138</v>
      </c>
      <c r="D46" s="380">
        <v>50794049.707810812</v>
      </c>
      <c r="E46" s="380">
        <v>3722480.6258314922</v>
      </c>
      <c r="F46" s="384">
        <v>7.9081294684450854E-2</v>
      </c>
      <c r="G46" s="391">
        <v>2.1907618694822779</v>
      </c>
      <c r="H46" s="391">
        <v>6.3904055841041973E-3</v>
      </c>
      <c r="I46" s="392">
        <v>5.1537691260389318</v>
      </c>
      <c r="J46" s="392">
        <v>8.6444857715297196E-2</v>
      </c>
      <c r="K46" s="384">
        <v>1.7059270956009842E-2</v>
      </c>
      <c r="L46" s="385">
        <v>261780805.1706022</v>
      </c>
      <c r="M46" s="385">
        <v>23253900.813415915</v>
      </c>
      <c r="N46" s="384">
        <v>9.7489634874034808E-2</v>
      </c>
      <c r="O46" s="380">
        <v>107227626.71175265</v>
      </c>
      <c r="P46" s="380">
        <v>5623609.9270309806</v>
      </c>
      <c r="Q46" s="384">
        <v>5.5348303196971739E-2</v>
      </c>
    </row>
    <row r="47" spans="1:17">
      <c r="A47" s="404"/>
      <c r="B47" s="404"/>
      <c r="C47" s="362" t="s">
        <v>142</v>
      </c>
      <c r="D47" s="380">
        <v>35110524.264353469</v>
      </c>
      <c r="E47" s="380">
        <v>-224166.83485907316</v>
      </c>
      <c r="F47" s="381">
        <v>-6.3441005959174457E-3</v>
      </c>
      <c r="G47" s="389">
        <v>1.514326938260443</v>
      </c>
      <c r="H47" s="389">
        <v>-0.12539088776642515</v>
      </c>
      <c r="I47" s="390">
        <v>4.3208865099651952</v>
      </c>
      <c r="J47" s="390">
        <v>3.2591226154141673E-2</v>
      </c>
      <c r="K47" s="381">
        <v>7.6000424404490874E-3</v>
      </c>
      <c r="L47" s="382">
        <v>151708590.65165055</v>
      </c>
      <c r="M47" s="382">
        <v>183001.45597699285</v>
      </c>
      <c r="N47" s="381">
        <v>1.2077264107560916E-3</v>
      </c>
      <c r="O47" s="380">
        <v>70459703.901405826</v>
      </c>
      <c r="P47" s="380">
        <v>1740590.5423662066</v>
      </c>
      <c r="Q47" s="381">
        <v>2.5329059955591548E-2</v>
      </c>
    </row>
    <row r="48" spans="1:17">
      <c r="A48" s="404"/>
      <c r="B48" s="404"/>
      <c r="C48" s="361" t="s">
        <v>139</v>
      </c>
      <c r="D48" s="380">
        <v>1133847115.006628</v>
      </c>
      <c r="E48" s="380">
        <v>139879071.03327644</v>
      </c>
      <c r="F48" s="384">
        <v>0.14072793575346232</v>
      </c>
      <c r="G48" s="391">
        <v>48.903149870269843</v>
      </c>
      <c r="H48" s="391">
        <v>2.7777396996264017</v>
      </c>
      <c r="I48" s="392">
        <v>3.3423052295033293</v>
      </c>
      <c r="J48" s="392">
        <v>4.0352948020265345E-2</v>
      </c>
      <c r="K48" s="384">
        <v>1.2220936155425273E-2</v>
      </c>
      <c r="L48" s="385">
        <v>3789663141.9439158</v>
      </c>
      <c r="M48" s="385">
        <v>507628091.42484903</v>
      </c>
      <c r="N48" s="384">
        <v>0.15466869902701547</v>
      </c>
      <c r="O48" s="380">
        <v>1394011557.550097</v>
      </c>
      <c r="P48" s="380">
        <v>124385490.29925179</v>
      </c>
      <c r="Q48" s="384">
        <v>9.7970176816381038E-2</v>
      </c>
    </row>
    <row r="49" spans="1:17" s="245" customFormat="1">
      <c r="A49" s="404"/>
      <c r="B49" s="404"/>
      <c r="C49" s="362" t="s">
        <v>141</v>
      </c>
      <c r="D49" s="380">
        <v>54341578.545957014</v>
      </c>
      <c r="E49" s="380">
        <v>11026047.113342226</v>
      </c>
      <c r="F49" s="381">
        <v>0.25455181429541629</v>
      </c>
      <c r="G49" s="389">
        <v>2.3437678013622159</v>
      </c>
      <c r="H49" s="389">
        <v>0.33369648548566522</v>
      </c>
      <c r="I49" s="390">
        <v>4.8689975109226813</v>
      </c>
      <c r="J49" s="390">
        <v>0.13889813844477761</v>
      </c>
      <c r="K49" s="381">
        <v>2.9364740041817473E-2</v>
      </c>
      <c r="L49" s="382">
        <v>264589010.67987406</v>
      </c>
      <c r="M49" s="382">
        <v>59702242.631915957</v>
      </c>
      <c r="N49" s="381">
        <v>0.29139140219119164</v>
      </c>
      <c r="O49" s="380">
        <v>116060650.20639175</v>
      </c>
      <c r="P49" s="380">
        <v>19830680.434842348</v>
      </c>
      <c r="Q49" s="381">
        <v>0.20607592917175924</v>
      </c>
    </row>
    <row r="50" spans="1:17" s="245" customFormat="1">
      <c r="A50" s="404"/>
      <c r="B50" s="404"/>
      <c r="C50" s="361" t="s">
        <v>140</v>
      </c>
      <c r="D50" s="380">
        <v>1043722647.2863774</v>
      </c>
      <c r="E50" s="380">
        <v>9712276.4270913601</v>
      </c>
      <c r="F50" s="384">
        <v>9.3928230323456416E-3</v>
      </c>
      <c r="G50" s="391">
        <v>45.016055840069875</v>
      </c>
      <c r="H50" s="391">
        <v>-2.9675315255038228</v>
      </c>
      <c r="I50" s="392">
        <v>2.6612774082170376</v>
      </c>
      <c r="J50" s="392">
        <v>4.8055731026781068E-2</v>
      </c>
      <c r="K50" s="384">
        <v>1.838945828677295E-2</v>
      </c>
      <c r="L50" s="385">
        <v>2777635501.667716</v>
      </c>
      <c r="M50" s="385">
        <v>75537186.098693371</v>
      </c>
      <c r="N50" s="384">
        <v>2.7955010246467044E-2</v>
      </c>
      <c r="O50" s="380">
        <v>1292933283.3409295</v>
      </c>
      <c r="P50" s="380">
        <v>32030678.366175652</v>
      </c>
      <c r="Q50" s="384">
        <v>2.5402975804635585E-2</v>
      </c>
    </row>
    <row r="51" spans="1:17">
      <c r="A51" s="404"/>
      <c r="B51" s="404" t="s">
        <v>128</v>
      </c>
      <c r="C51" s="360" t="s">
        <v>11</v>
      </c>
      <c r="D51" s="380">
        <v>1134186193.6448231</v>
      </c>
      <c r="E51" s="380">
        <v>87951726.733982563</v>
      </c>
      <c r="F51" s="381">
        <v>8.4065025112079167E-2</v>
      </c>
      <c r="G51" s="389">
        <v>99.974425877036751</v>
      </c>
      <c r="H51" s="389">
        <v>1.6670353224014889E-2</v>
      </c>
      <c r="I51" s="390">
        <v>3.1478305607517898</v>
      </c>
      <c r="J51" s="390">
        <v>9.274996325835172E-2</v>
      </c>
      <c r="K51" s="381">
        <v>3.0359252497118756E-2</v>
      </c>
      <c r="L51" s="382">
        <v>3570225961.9379215</v>
      </c>
      <c r="M51" s="382">
        <v>373895341.6497221</v>
      </c>
      <c r="N51" s="381">
        <v>0.11697642893275213</v>
      </c>
      <c r="O51" s="380">
        <v>1448004920.2376313</v>
      </c>
      <c r="P51" s="380">
        <v>90597880.059322357</v>
      </c>
      <c r="Q51" s="381">
        <v>6.6743340337634779E-2</v>
      </c>
    </row>
    <row r="52" spans="1:17">
      <c r="A52" s="404"/>
      <c r="B52" s="404"/>
      <c r="C52" s="361" t="s">
        <v>138</v>
      </c>
      <c r="D52" s="380">
        <v>26937656.556741245</v>
      </c>
      <c r="E52" s="380">
        <v>4567062.1507786326</v>
      </c>
      <c r="F52" s="384">
        <v>0.20415470719729009</v>
      </c>
      <c r="G52" s="391">
        <v>2.3744573543771716</v>
      </c>
      <c r="H52" s="391">
        <v>0.2371597626088211</v>
      </c>
      <c r="I52" s="392">
        <v>5.1001921349861492</v>
      </c>
      <c r="J52" s="392">
        <v>1.8443182701708416E-2</v>
      </c>
      <c r="K52" s="384">
        <v>3.6292982740553327E-3</v>
      </c>
      <c r="L52" s="385">
        <v>137387224.10564977</v>
      </c>
      <c r="M52" s="385">
        <v>23705479.421169087</v>
      </c>
      <c r="N52" s="384">
        <v>0.20852494379781675</v>
      </c>
      <c r="O52" s="380">
        <v>55778829.886524454</v>
      </c>
      <c r="P52" s="380">
        <v>7160430.12463779</v>
      </c>
      <c r="Q52" s="384">
        <v>0.14727819425786723</v>
      </c>
    </row>
    <row r="53" spans="1:17">
      <c r="A53" s="404"/>
      <c r="B53" s="404"/>
      <c r="C53" s="362" t="s">
        <v>142</v>
      </c>
      <c r="D53" s="380">
        <v>17017664.470507592</v>
      </c>
      <c r="E53" s="380">
        <v>442534.58523571119</v>
      </c>
      <c r="F53" s="381">
        <v>2.6698709952730625E-2</v>
      </c>
      <c r="G53" s="389">
        <v>1.5000457991290141</v>
      </c>
      <c r="H53" s="389">
        <v>-8.3550262028701194E-2</v>
      </c>
      <c r="I53" s="390">
        <v>4.3041557237449268</v>
      </c>
      <c r="J53" s="390">
        <v>3.4503926298491194E-2</v>
      </c>
      <c r="K53" s="381">
        <v>8.0812037925732192E-3</v>
      </c>
      <c r="L53" s="382">
        <v>73246677.935505927</v>
      </c>
      <c r="M53" s="382">
        <v>2476644.8279467076</v>
      </c>
      <c r="N53" s="381">
        <v>3.499567146143058E-2</v>
      </c>
      <c r="O53" s="380">
        <v>34096659.325053841</v>
      </c>
      <c r="P53" s="380">
        <v>1154457.2300172672</v>
      </c>
      <c r="Q53" s="381">
        <v>3.504493192916238E-2</v>
      </c>
    </row>
    <row r="54" spans="1:17">
      <c r="A54" s="404"/>
      <c r="B54" s="404"/>
      <c r="C54" s="361" t="s">
        <v>139</v>
      </c>
      <c r="D54" s="380">
        <v>565656491.75591648</v>
      </c>
      <c r="E54" s="380">
        <v>70642369.014295578</v>
      </c>
      <c r="F54" s="384">
        <v>0.14270778502852591</v>
      </c>
      <c r="G54" s="391">
        <v>49.860581378780083</v>
      </c>
      <c r="H54" s="391">
        <v>2.5666886360376751</v>
      </c>
      <c r="I54" s="392">
        <v>3.3507169433538624</v>
      </c>
      <c r="J54" s="392">
        <v>6.3037893719304794E-2</v>
      </c>
      <c r="K54" s="384">
        <v>1.9173980418286808E-2</v>
      </c>
      <c r="L54" s="385">
        <v>1895354791.0446537</v>
      </c>
      <c r="M54" s="385">
        <v>267907230.43379712</v>
      </c>
      <c r="N54" s="384">
        <v>0.16461804172248667</v>
      </c>
      <c r="O54" s="380">
        <v>681761012.9545145</v>
      </c>
      <c r="P54" s="380">
        <v>58209909.866859794</v>
      </c>
      <c r="Q54" s="384">
        <v>9.335226828822886E-2</v>
      </c>
    </row>
    <row r="55" spans="1:17" s="245" customFormat="1">
      <c r="A55" s="404"/>
      <c r="B55" s="404"/>
      <c r="C55" s="362" t="s">
        <v>141</v>
      </c>
      <c r="D55" s="380">
        <v>27326633.948614895</v>
      </c>
      <c r="E55" s="380">
        <v>5272670.5297955237</v>
      </c>
      <c r="F55" s="381">
        <v>0.23908040607776562</v>
      </c>
      <c r="G55" s="389">
        <v>2.4087443097726919</v>
      </c>
      <c r="H55" s="389">
        <v>0.30169779824028309</v>
      </c>
      <c r="I55" s="390">
        <v>4.8748771966943201</v>
      </c>
      <c r="J55" s="390">
        <v>0.16608619113670375</v>
      </c>
      <c r="K55" s="381">
        <v>3.5271514692556585E-2</v>
      </c>
      <c r="L55" s="382">
        <v>133213984.69851562</v>
      </c>
      <c r="M55" s="382">
        <v>29366480.115082264</v>
      </c>
      <c r="N55" s="381">
        <v>0.28278464882599652</v>
      </c>
      <c r="O55" s="380">
        <v>58522563.732845873</v>
      </c>
      <c r="P55" s="380">
        <v>9879676.0629122928</v>
      </c>
      <c r="Q55" s="381">
        <v>0.20310628205197964</v>
      </c>
    </row>
    <row r="56" spans="1:17" s="245" customFormat="1">
      <c r="A56" s="404"/>
      <c r="B56" s="404"/>
      <c r="C56" s="361" t="s">
        <v>140</v>
      </c>
      <c r="D56" s="380">
        <v>497247746.91305482</v>
      </c>
      <c r="E56" s="380">
        <v>7027090.4539240599</v>
      </c>
      <c r="F56" s="384">
        <v>1.4334545803681167E-2</v>
      </c>
      <c r="G56" s="391">
        <v>43.830597034978851</v>
      </c>
      <c r="H56" s="391">
        <v>-3.0053255816296627</v>
      </c>
      <c r="I56" s="392">
        <v>2.6767809254374155</v>
      </c>
      <c r="J56" s="392">
        <v>6.4520996303583544E-2</v>
      </c>
      <c r="K56" s="384">
        <v>2.4699301774681087E-2</v>
      </c>
      <c r="L56" s="385">
        <v>1331023284.1535966</v>
      </c>
      <c r="M56" s="385">
        <v>50439506.851727009</v>
      </c>
      <c r="N56" s="384">
        <v>3.9387900850970249E-2</v>
      </c>
      <c r="O56" s="380">
        <v>617845854.33869267</v>
      </c>
      <c r="P56" s="380">
        <v>14193406.774895072</v>
      </c>
      <c r="Q56" s="384">
        <v>2.3512547380825501E-2</v>
      </c>
    </row>
    <row r="57" spans="1:17">
      <c r="A57" s="404" t="s">
        <v>62</v>
      </c>
      <c r="B57" s="404" t="s">
        <v>135</v>
      </c>
      <c r="C57" s="360" t="s">
        <v>11</v>
      </c>
      <c r="D57" s="380">
        <v>1055598.4785287934</v>
      </c>
      <c r="E57" s="380">
        <v>208173.38650512858</v>
      </c>
      <c r="F57" s="381">
        <v>0.2456540270810334</v>
      </c>
      <c r="G57" s="389">
        <v>100</v>
      </c>
      <c r="H57" s="389">
        <v>0</v>
      </c>
      <c r="I57" s="390">
        <v>6.4133664202439924</v>
      </c>
      <c r="J57" s="390">
        <v>0.32658136015770811</v>
      </c>
      <c r="K57" s="381">
        <v>5.3654163393947511E-2</v>
      </c>
      <c r="L57" s="382">
        <v>6769939.8354572132</v>
      </c>
      <c r="M57" s="382">
        <v>1611845.445785325</v>
      </c>
      <c r="N57" s="381">
        <v>0.31248855178236784</v>
      </c>
      <c r="O57" s="380">
        <v>2436422.1676081419</v>
      </c>
      <c r="P57" s="380">
        <v>422757.43718957272</v>
      </c>
      <c r="Q57" s="381">
        <v>0.20994430244686091</v>
      </c>
    </row>
    <row r="58" spans="1:17">
      <c r="A58" s="404"/>
      <c r="B58" s="404"/>
      <c r="C58" s="361" t="s">
        <v>138</v>
      </c>
      <c r="D58" s="380">
        <v>28153.141869656905</v>
      </c>
      <c r="E58" s="380">
        <v>26866.97111838634</v>
      </c>
      <c r="F58" s="384">
        <v>20.889116854698642</v>
      </c>
      <c r="G58" s="391">
        <v>2.6670313042601621</v>
      </c>
      <c r="H58" s="391">
        <v>2.5152573287930013</v>
      </c>
      <c r="I58" s="392">
        <v>5.1629221558849476</v>
      </c>
      <c r="J58" s="392">
        <v>-2.5754835040420305</v>
      </c>
      <c r="K58" s="384">
        <v>-0.33281836300971762</v>
      </c>
      <c r="L58" s="385">
        <v>145352.47991662382</v>
      </c>
      <c r="M58" s="385">
        <v>135399.56889535917</v>
      </c>
      <c r="N58" s="384">
        <v>13.604016815389423</v>
      </c>
      <c r="O58" s="380">
        <v>32719.440888047218</v>
      </c>
      <c r="P58" s="380">
        <v>29765.391167541027</v>
      </c>
      <c r="Q58" s="384">
        <v>10.076130730271052</v>
      </c>
    </row>
    <row r="59" spans="1:17">
      <c r="A59" s="404"/>
      <c r="B59" s="404"/>
      <c r="C59" s="362" t="s">
        <v>142</v>
      </c>
      <c r="D59" s="380">
        <v>227.72277784347534</v>
      </c>
      <c r="E59" s="380">
        <v>-119.94375290274621</v>
      </c>
      <c r="F59" s="381">
        <v>-0.3449965478278923</v>
      </c>
      <c r="G59" s="389">
        <v>2.1572859612383741E-2</v>
      </c>
      <c r="H59" s="389">
        <v>-1.9453366070406493E-2</v>
      </c>
      <c r="I59" s="390">
        <v>5.9291112497575451</v>
      </c>
      <c r="J59" s="390">
        <v>-0.46793857048256804</v>
      </c>
      <c r="K59" s="381">
        <v>-7.3149120865374784E-2</v>
      </c>
      <c r="L59" s="382">
        <v>1350.1936839377879</v>
      </c>
      <c r="M59" s="382">
        <v>-873.84643407583258</v>
      </c>
      <c r="N59" s="381">
        <v>-0.39290947451806757</v>
      </c>
      <c r="O59" s="380">
        <v>423.04730498790741</v>
      </c>
      <c r="P59" s="380">
        <v>-275.59498369693756</v>
      </c>
      <c r="Q59" s="381">
        <v>-0.39447223301602558</v>
      </c>
    </row>
    <row r="60" spans="1:17">
      <c r="A60" s="404"/>
      <c r="B60" s="404"/>
      <c r="C60" s="361" t="s">
        <v>139</v>
      </c>
      <c r="D60" s="380">
        <v>440955.3303027511</v>
      </c>
      <c r="E60" s="380">
        <v>182631.21491378694</v>
      </c>
      <c r="F60" s="384">
        <v>0.70698476849052672</v>
      </c>
      <c r="G60" s="391">
        <v>41.773016849864966</v>
      </c>
      <c r="H60" s="391">
        <v>11.289600932585248</v>
      </c>
      <c r="I60" s="392">
        <v>6.4739107909880396</v>
      </c>
      <c r="J60" s="392">
        <v>-0.2525672563518766</v>
      </c>
      <c r="K60" s="384">
        <v>-3.7548216849047474E-2</v>
      </c>
      <c r="L60" s="385">
        <v>2854705.4711906756</v>
      </c>
      <c r="M60" s="385">
        <v>1117093.9799283049</v>
      </c>
      <c r="N60" s="384">
        <v>0.64289053424522347</v>
      </c>
      <c r="O60" s="380">
        <v>1106213.3489071131</v>
      </c>
      <c r="P60" s="380">
        <v>409198.18414280494</v>
      </c>
      <c r="Q60" s="384">
        <v>0.58707213964444094</v>
      </c>
    </row>
    <row r="61" spans="1:17" s="245" customFormat="1">
      <c r="A61" s="404"/>
      <c r="B61" s="404"/>
      <c r="C61" s="362" t="s">
        <v>141</v>
      </c>
      <c r="D61" s="380">
        <v>103.96918780510424</v>
      </c>
      <c r="E61" s="380">
        <v>-11955.735157442037</v>
      </c>
      <c r="F61" s="381">
        <v>-0.99137879463470602</v>
      </c>
      <c r="G61" s="389">
        <v>9.8493120177672068E-3</v>
      </c>
      <c r="H61" s="389">
        <v>-1.413250435530228</v>
      </c>
      <c r="I61" s="390">
        <v>5.9963785809441923</v>
      </c>
      <c r="J61" s="390">
        <v>-1.8897257962430327</v>
      </c>
      <c r="K61" s="381">
        <v>-0.23962728691616053</v>
      </c>
      <c r="L61" s="382">
        <v>623.43861083269121</v>
      </c>
      <c r="M61" s="382">
        <v>-94480.648613804588</v>
      </c>
      <c r="N61" s="381">
        <v>-0.99344467068633846</v>
      </c>
      <c r="O61" s="380">
        <v>240.31971907615662</v>
      </c>
      <c r="P61" s="380">
        <v>-36177.274802088737</v>
      </c>
      <c r="Q61" s="381">
        <v>-0.99340099964767059</v>
      </c>
    </row>
    <row r="62" spans="1:17" s="245" customFormat="1">
      <c r="A62" s="404"/>
      <c r="B62" s="404"/>
      <c r="C62" s="361" t="s">
        <v>140</v>
      </c>
      <c r="D62" s="380">
        <v>586158.31439073593</v>
      </c>
      <c r="E62" s="380">
        <v>10750.879383299151</v>
      </c>
      <c r="F62" s="384">
        <v>1.868394241927062E-2</v>
      </c>
      <c r="G62" s="391">
        <v>55.528529674244631</v>
      </c>
      <c r="H62" s="391">
        <v>-12.372154459777711</v>
      </c>
      <c r="I62" s="392">
        <v>6.4281409297615753</v>
      </c>
      <c r="J62" s="392">
        <v>0.67013076431631902</v>
      </c>
      <c r="K62" s="384">
        <v>0.11638235172592806</v>
      </c>
      <c r="L62" s="385">
        <v>3767908.252055143</v>
      </c>
      <c r="M62" s="385">
        <v>454706.39200954139</v>
      </c>
      <c r="N62" s="384">
        <v>0.13724077530346521</v>
      </c>
      <c r="O62" s="380">
        <v>1296826.0107889175</v>
      </c>
      <c r="P62" s="380">
        <v>20246.731665012427</v>
      </c>
      <c r="Q62" s="384">
        <v>1.5860144368712782E-2</v>
      </c>
    </row>
    <row r="63" spans="1:17">
      <c r="A63" s="404"/>
      <c r="B63" s="404" t="s">
        <v>127</v>
      </c>
      <c r="C63" s="360" t="s">
        <v>11</v>
      </c>
      <c r="D63" s="380">
        <v>10999025.498590218</v>
      </c>
      <c r="E63" s="380">
        <v>563140.03268205933</v>
      </c>
      <c r="F63" s="381">
        <v>5.3961883207871465E-2</v>
      </c>
      <c r="G63" s="389">
        <v>100.00000000000003</v>
      </c>
      <c r="H63" s="389">
        <v>5.6843418860808015E-14</v>
      </c>
      <c r="I63" s="390">
        <v>6.2072525434241994</v>
      </c>
      <c r="J63" s="390">
        <v>0.24838857525662306</v>
      </c>
      <c r="K63" s="381">
        <v>4.1683880783908139E-2</v>
      </c>
      <c r="L63" s="382">
        <v>68273729.001311749</v>
      </c>
      <c r="M63" s="382">
        <v>6087707.1225879192</v>
      </c>
      <c r="N63" s="381">
        <v>9.789510469829156E-2</v>
      </c>
      <c r="O63" s="380">
        <v>25723224.230122998</v>
      </c>
      <c r="P63" s="380">
        <v>653302.69118664414</v>
      </c>
      <c r="Q63" s="381">
        <v>2.6059223606742964E-2</v>
      </c>
    </row>
    <row r="64" spans="1:17">
      <c r="A64" s="404"/>
      <c r="B64" s="404"/>
      <c r="C64" s="361" t="s">
        <v>138</v>
      </c>
      <c r="D64" s="380">
        <v>51015.303794352796</v>
      </c>
      <c r="E64" s="380">
        <v>26943.082853370051</v>
      </c>
      <c r="F64" s="384">
        <v>1.1192603673514681</v>
      </c>
      <c r="G64" s="391">
        <v>0.46381657903140244</v>
      </c>
      <c r="H64" s="391">
        <v>0.23314884106492498</v>
      </c>
      <c r="I64" s="392">
        <v>5.5197929763050313</v>
      </c>
      <c r="J64" s="392">
        <v>-2.1660021107952803</v>
      </c>
      <c r="K64" s="384">
        <v>-0.28181887316130194</v>
      </c>
      <c r="L64" s="385">
        <v>281593.91556813597</v>
      </c>
      <c r="M64" s="385">
        <v>96579.758124337561</v>
      </c>
      <c r="N64" s="384">
        <v>0.52201279868907069</v>
      </c>
      <c r="O64" s="380">
        <v>68509.903823237517</v>
      </c>
      <c r="P64" s="380">
        <v>4778.9993283110744</v>
      </c>
      <c r="Q64" s="384">
        <v>7.4987156799124446E-2</v>
      </c>
    </row>
    <row r="65" spans="1:17">
      <c r="A65" s="404"/>
      <c r="B65" s="404"/>
      <c r="C65" s="362" t="s">
        <v>142</v>
      </c>
      <c r="D65" s="380">
        <v>4429.700501962936</v>
      </c>
      <c r="E65" s="380">
        <v>-4969.544288115645</v>
      </c>
      <c r="F65" s="381">
        <v>-0.52871740220674668</v>
      </c>
      <c r="G65" s="389">
        <v>4.0273572440855845E-2</v>
      </c>
      <c r="H65" s="389">
        <v>-4.9793004284079775E-2</v>
      </c>
      <c r="I65" s="390">
        <v>6.3259671921069112</v>
      </c>
      <c r="J65" s="390">
        <v>-8.8310336425145408E-2</v>
      </c>
      <c r="K65" s="381">
        <v>-1.3767776032814677E-2</v>
      </c>
      <c r="L65" s="382">
        <v>28022.140046277047</v>
      </c>
      <c r="M65" s="382">
        <v>-32267.224595896005</v>
      </c>
      <c r="N65" s="381">
        <v>-0.53520591546132723</v>
      </c>
      <c r="O65" s="380">
        <v>8764.9270446300507</v>
      </c>
      <c r="P65" s="380">
        <v>-15895.879385709763</v>
      </c>
      <c r="Q65" s="381">
        <v>-0.64458068030384053</v>
      </c>
    </row>
    <row r="66" spans="1:17">
      <c r="A66" s="404"/>
      <c r="B66" s="404"/>
      <c r="C66" s="361" t="s">
        <v>139</v>
      </c>
      <c r="D66" s="380">
        <v>3684647.8539722422</v>
      </c>
      <c r="E66" s="380">
        <v>484447.97368812095</v>
      </c>
      <c r="F66" s="384">
        <v>0.1513805361573573</v>
      </c>
      <c r="G66" s="391">
        <v>33.499766451532608</v>
      </c>
      <c r="H66" s="391">
        <v>2.8344253001899702</v>
      </c>
      <c r="I66" s="392">
        <v>6.6285927645218363</v>
      </c>
      <c r="J66" s="392">
        <v>-2.6722788433777289E-2</v>
      </c>
      <c r="K66" s="384">
        <v>-4.0152549073213736E-3</v>
      </c>
      <c r="L66" s="385">
        <v>24424030.104651317</v>
      </c>
      <c r="M66" s="385">
        <v>3125690.0688297115</v>
      </c>
      <c r="N66" s="384">
        <v>0.14675744980935718</v>
      </c>
      <c r="O66" s="380">
        <v>9496265.6659192313</v>
      </c>
      <c r="P66" s="380">
        <v>659460.72748086229</v>
      </c>
      <c r="Q66" s="384">
        <v>7.4626602270277287E-2</v>
      </c>
    </row>
    <row r="67" spans="1:17" s="245" customFormat="1">
      <c r="A67" s="404"/>
      <c r="B67" s="404"/>
      <c r="C67" s="362" t="s">
        <v>141</v>
      </c>
      <c r="D67" s="380">
        <v>138869.57940735042</v>
      </c>
      <c r="E67" s="380">
        <v>-7967.5673442752741</v>
      </c>
      <c r="F67" s="381">
        <v>-5.4261251464878806E-2</v>
      </c>
      <c r="G67" s="389">
        <v>1.2625625736129971</v>
      </c>
      <c r="H67" s="389">
        <v>-0.14447803862169728</v>
      </c>
      <c r="I67" s="390">
        <v>7.8644628189254604</v>
      </c>
      <c r="J67" s="390">
        <v>0.18189577674062196</v>
      </c>
      <c r="K67" s="381">
        <v>2.3676432075611643E-2</v>
      </c>
      <c r="L67" s="382">
        <v>1092134.6439289241</v>
      </c>
      <c r="M67" s="382">
        <v>-35951.580273573985</v>
      </c>
      <c r="N67" s="381">
        <v>-3.1869532223913109E-2</v>
      </c>
      <c r="O67" s="380">
        <v>417703.61393838952</v>
      </c>
      <c r="P67" s="380">
        <v>-25677.032618422993</v>
      </c>
      <c r="Q67" s="381">
        <v>-5.7911938235970954E-2</v>
      </c>
    </row>
    <row r="68" spans="1:17" s="245" customFormat="1">
      <c r="A68" s="404"/>
      <c r="B68" s="404"/>
      <c r="C68" s="361" t="s">
        <v>140</v>
      </c>
      <c r="D68" s="380">
        <v>7120063.0609143116</v>
      </c>
      <c r="E68" s="380">
        <v>64686.087772958912</v>
      </c>
      <c r="F68" s="384">
        <v>9.1683389873011886E-3</v>
      </c>
      <c r="G68" s="391">
        <v>64.733580823382169</v>
      </c>
      <c r="H68" s="391">
        <v>-2.8733030983490693</v>
      </c>
      <c r="I68" s="392">
        <v>5.9617376747877024</v>
      </c>
      <c r="J68" s="392">
        <v>0.36114507044663036</v>
      </c>
      <c r="K68" s="384">
        <v>6.4483367379141884E-2</v>
      </c>
      <c r="L68" s="385">
        <v>42447948.197117098</v>
      </c>
      <c r="M68" s="385">
        <v>2933656.1005033404</v>
      </c>
      <c r="N68" s="384">
        <v>7.4242911737617712E-2</v>
      </c>
      <c r="O68" s="380">
        <v>15731980.11939751</v>
      </c>
      <c r="P68" s="380">
        <v>30635.876381602138</v>
      </c>
      <c r="Q68" s="384">
        <v>1.9511626461682884E-3</v>
      </c>
    </row>
    <row r="69" spans="1:17">
      <c r="A69" s="404"/>
      <c r="B69" s="404" t="s">
        <v>128</v>
      </c>
      <c r="C69" s="360" t="s">
        <v>11</v>
      </c>
      <c r="D69" s="380">
        <v>5244277.823038606</v>
      </c>
      <c r="E69" s="380">
        <v>574749.74537535012</v>
      </c>
      <c r="F69" s="381">
        <v>0.12308518887051402</v>
      </c>
      <c r="G69" s="389">
        <v>100</v>
      </c>
      <c r="H69" s="389">
        <v>4.2632564145606011E-14</v>
      </c>
      <c r="I69" s="390">
        <v>6.3418083266728322</v>
      </c>
      <c r="J69" s="390">
        <v>0.32608371421770777</v>
      </c>
      <c r="K69" s="381">
        <v>5.4205226340077954E-2</v>
      </c>
      <c r="L69" s="382">
        <v>33258204.765531905</v>
      </c>
      <c r="M69" s="382">
        <v>5167609.7801827937</v>
      </c>
      <c r="N69" s="381">
        <v>0.18396227573242946</v>
      </c>
      <c r="O69" s="380">
        <v>12238993.121333025</v>
      </c>
      <c r="P69" s="380">
        <v>1093532.9829615429</v>
      </c>
      <c r="Q69" s="381">
        <v>9.8114655598357761E-2</v>
      </c>
    </row>
    <row r="70" spans="1:17">
      <c r="A70" s="404"/>
      <c r="B70" s="404"/>
      <c r="C70" s="361" t="s">
        <v>138</v>
      </c>
      <c r="D70" s="380">
        <v>42024.092786239213</v>
      </c>
      <c r="E70" s="380">
        <v>32916.71986613256</v>
      </c>
      <c r="F70" s="384">
        <v>3.6142936228581584</v>
      </c>
      <c r="G70" s="391">
        <v>0.80133231312848097</v>
      </c>
      <c r="H70" s="391">
        <v>0.60629391163193835</v>
      </c>
      <c r="I70" s="392">
        <v>5.2596179027943348</v>
      </c>
      <c r="J70" s="392">
        <v>-2.4505651949579006</v>
      </c>
      <c r="K70" s="384">
        <v>-0.31783488976705604</v>
      </c>
      <c r="L70" s="385">
        <v>221030.67076719404</v>
      </c>
      <c r="M70" s="385">
        <v>150811.1580136613</v>
      </c>
      <c r="N70" s="384">
        <v>2.147710117884206</v>
      </c>
      <c r="O70" s="380">
        <v>50486.471707940102</v>
      </c>
      <c r="P70" s="380">
        <v>24998.217102602022</v>
      </c>
      <c r="Q70" s="384">
        <v>0.98077398745720989</v>
      </c>
    </row>
    <row r="71" spans="1:17">
      <c r="A71" s="404"/>
      <c r="B71" s="404"/>
      <c r="C71" s="362" t="s">
        <v>142</v>
      </c>
      <c r="D71" s="380">
        <v>1770.1712174415588</v>
      </c>
      <c r="E71" s="380">
        <v>319.62569638208151</v>
      </c>
      <c r="F71" s="381">
        <v>0.22034861487740637</v>
      </c>
      <c r="G71" s="389">
        <v>3.3754337149436098E-2</v>
      </c>
      <c r="H71" s="389">
        <v>2.6902660712862757E-3</v>
      </c>
      <c r="I71" s="390">
        <v>6.2728122275613147</v>
      </c>
      <c r="J71" s="390">
        <v>-4.981367263149572E-2</v>
      </c>
      <c r="K71" s="381">
        <v>-7.8786367274990346E-3</v>
      </c>
      <c r="L71" s="382">
        <v>11103.951657644509</v>
      </c>
      <c r="M71" s="382">
        <v>1932.694976785182</v>
      </c>
      <c r="N71" s="381">
        <v>0.21073393145988065</v>
      </c>
      <c r="O71" s="380">
        <v>3475.5148490667343</v>
      </c>
      <c r="P71" s="380">
        <v>72.540791749954224</v>
      </c>
      <c r="Q71" s="381">
        <v>2.131688062504717E-2</v>
      </c>
    </row>
    <row r="72" spans="1:17">
      <c r="A72" s="404"/>
      <c r="B72" s="404"/>
      <c r="C72" s="361" t="s">
        <v>139</v>
      </c>
      <c r="D72" s="380">
        <v>1884064.5702078198</v>
      </c>
      <c r="E72" s="380">
        <v>436907.83742116112</v>
      </c>
      <c r="F72" s="384">
        <v>0.30190775299082306</v>
      </c>
      <c r="G72" s="391">
        <v>35.92610143442338</v>
      </c>
      <c r="H72" s="391">
        <v>4.9346027493817388</v>
      </c>
      <c r="I72" s="392">
        <v>6.6076189531501912</v>
      </c>
      <c r="J72" s="392">
        <v>-8.6606352612761839E-2</v>
      </c>
      <c r="K72" s="384">
        <v>-1.2937472023566909E-2</v>
      </c>
      <c r="L72" s="385">
        <v>12449180.76306396</v>
      </c>
      <c r="M72" s="385">
        <v>2761587.5410382729</v>
      </c>
      <c r="N72" s="384">
        <v>0.28506435785923945</v>
      </c>
      <c r="O72" s="380">
        <v>4751343.7851222772</v>
      </c>
      <c r="P72" s="380">
        <v>836578.85527464235</v>
      </c>
      <c r="Q72" s="384">
        <v>0.21369836254949862</v>
      </c>
    </row>
    <row r="73" spans="1:17" s="245" customFormat="1">
      <c r="A73" s="404"/>
      <c r="B73" s="404"/>
      <c r="C73" s="362" t="s">
        <v>141</v>
      </c>
      <c r="D73" s="380">
        <v>52217.337465434211</v>
      </c>
      <c r="E73" s="380">
        <v>-18486.225104830948</v>
      </c>
      <c r="F73" s="381">
        <v>-0.26146101317680204</v>
      </c>
      <c r="G73" s="389">
        <v>0.99570120476910162</v>
      </c>
      <c r="H73" s="389">
        <v>-0.51844672183779639</v>
      </c>
      <c r="I73" s="390">
        <v>7.9260257667984328</v>
      </c>
      <c r="J73" s="390">
        <v>7.13305087664029E-2</v>
      </c>
      <c r="K73" s="381">
        <v>9.0812573146567301E-3</v>
      </c>
      <c r="L73" s="382">
        <v>413875.96222464071</v>
      </c>
      <c r="M73" s="382">
        <v>-141478.97542199196</v>
      </c>
      <c r="N73" s="381">
        <v>-0.25475415060055479</v>
      </c>
      <c r="O73" s="380">
        <v>156964.43659553316</v>
      </c>
      <c r="P73" s="380">
        <v>-56465.57136335157</v>
      </c>
      <c r="Q73" s="381">
        <v>-0.26456247602365796</v>
      </c>
    </row>
    <row r="74" spans="1:17" s="245" customFormat="1">
      <c r="A74" s="404"/>
      <c r="B74" s="404"/>
      <c r="C74" s="361" t="s">
        <v>140</v>
      </c>
      <c r="D74" s="380">
        <v>3264201.6513616773</v>
      </c>
      <c r="E74" s="380">
        <v>123091.78749650205</v>
      </c>
      <c r="F74" s="384">
        <v>3.9187355053234604E-2</v>
      </c>
      <c r="G74" s="391">
        <v>62.243110710529713</v>
      </c>
      <c r="H74" s="391">
        <v>-5.0251402052472187</v>
      </c>
      <c r="I74" s="392">
        <v>6.1770121981916679</v>
      </c>
      <c r="J74" s="392">
        <v>0.52033133495744277</v>
      </c>
      <c r="K74" s="384">
        <v>9.1985273261454892E-2</v>
      </c>
      <c r="L74" s="385">
        <v>20163013.417818468</v>
      </c>
      <c r="M74" s="385">
        <v>2394757.3615760691</v>
      </c>
      <c r="N74" s="384">
        <v>0.13477728787765503</v>
      </c>
      <c r="O74" s="380">
        <v>7276722.9130582074</v>
      </c>
      <c r="P74" s="380">
        <v>288348.94115590025</v>
      </c>
      <c r="Q74" s="384">
        <v>4.1261235062010959E-2</v>
      </c>
    </row>
    <row r="75" spans="1:17">
      <c r="A75" s="404" t="s">
        <v>104</v>
      </c>
      <c r="B75" s="404" t="s">
        <v>135</v>
      </c>
      <c r="C75" s="360" t="s">
        <v>11</v>
      </c>
      <c r="D75" s="380">
        <v>153619572.04606116</v>
      </c>
      <c r="E75" s="380">
        <v>16581616.462430328</v>
      </c>
      <c r="F75" s="381">
        <v>0.12100017394313055</v>
      </c>
      <c r="G75" s="389">
        <v>99.956140165809913</v>
      </c>
      <c r="H75" s="389">
        <v>1.6928421727044451E-2</v>
      </c>
      <c r="I75" s="390">
        <v>2.5632225630620589</v>
      </c>
      <c r="J75" s="390">
        <v>0.12498392634387967</v>
      </c>
      <c r="K75" s="381">
        <v>5.1259923643940594E-2</v>
      </c>
      <c r="L75" s="382">
        <v>393761153.19640148</v>
      </c>
      <c r="M75" s="382">
        <v>59629915.195523024</v>
      </c>
      <c r="N75" s="381">
        <v>0.17846255726429941</v>
      </c>
      <c r="O75" s="380">
        <v>114281961.90406626</v>
      </c>
      <c r="P75" s="380">
        <v>11263597.33518827</v>
      </c>
      <c r="Q75" s="381">
        <v>0.10933581970870289</v>
      </c>
    </row>
    <row r="76" spans="1:17">
      <c r="A76" s="404"/>
      <c r="B76" s="404"/>
      <c r="C76" s="361" t="s">
        <v>138</v>
      </c>
      <c r="D76" s="380">
        <v>2851813.0548229637</v>
      </c>
      <c r="E76" s="380">
        <v>1479574.2900369118</v>
      </c>
      <c r="F76" s="384">
        <v>1.0782192778729691</v>
      </c>
      <c r="G76" s="391">
        <v>1.8555983566280194</v>
      </c>
      <c r="H76" s="391">
        <v>0.85485035295761613</v>
      </c>
      <c r="I76" s="392">
        <v>3.4449901666743541</v>
      </c>
      <c r="J76" s="392">
        <v>-0.86534876998746579</v>
      </c>
      <c r="K76" s="384">
        <v>-0.20076118901629644</v>
      </c>
      <c r="L76" s="385">
        <v>9824467.9310586601</v>
      </c>
      <c r="M76" s="385">
        <v>3909653.7528046202</v>
      </c>
      <c r="N76" s="384">
        <v>0.66099350461060269</v>
      </c>
      <c r="O76" s="380">
        <v>3478049.6619496346</v>
      </c>
      <c r="P76" s="380">
        <v>827750.06627522781</v>
      </c>
      <c r="Q76" s="384">
        <v>0.31232320588442564</v>
      </c>
    </row>
    <row r="77" spans="1:17">
      <c r="A77" s="404"/>
      <c r="B77" s="404"/>
      <c r="C77" s="362" t="s">
        <v>142</v>
      </c>
      <c r="D77" s="380">
        <v>2001479.0936950226</v>
      </c>
      <c r="E77" s="380">
        <v>269309.14563350915</v>
      </c>
      <c r="F77" s="381">
        <v>0.15547501325426835</v>
      </c>
      <c r="G77" s="389">
        <v>1.3023088279944697</v>
      </c>
      <c r="H77" s="389">
        <v>3.9069760549312882E-2</v>
      </c>
      <c r="I77" s="390">
        <v>3.6886919597144208</v>
      </c>
      <c r="J77" s="390">
        <v>-2.4078009369654652E-2</v>
      </c>
      <c r="K77" s="381">
        <v>-6.4851874934752814E-3</v>
      </c>
      <c r="L77" s="382">
        <v>7382839.840449336</v>
      </c>
      <c r="M77" s="382">
        <v>951691.2759366259</v>
      </c>
      <c r="N77" s="381">
        <v>0.1479815411492886</v>
      </c>
      <c r="O77" s="380">
        <v>2330997.0791740417</v>
      </c>
      <c r="P77" s="380">
        <v>337819.74228958692</v>
      </c>
      <c r="Q77" s="381">
        <v>0.16948805108211526</v>
      </c>
    </row>
    <row r="78" spans="1:17">
      <c r="A78" s="404"/>
      <c r="B78" s="404"/>
      <c r="C78" s="361" t="s">
        <v>139</v>
      </c>
      <c r="D78" s="380">
        <v>71220299.599676669</v>
      </c>
      <c r="E78" s="380">
        <v>9463779.2109071538</v>
      </c>
      <c r="F78" s="384">
        <v>0.15324340088027613</v>
      </c>
      <c r="G78" s="391">
        <v>46.341141005794043</v>
      </c>
      <c r="H78" s="391">
        <v>1.3032685315184622</v>
      </c>
      <c r="I78" s="392">
        <v>2.7578337327853575</v>
      </c>
      <c r="J78" s="392">
        <v>0.1050706869022604</v>
      </c>
      <c r="K78" s="384">
        <v>3.9608018162542925E-2</v>
      </c>
      <c r="L78" s="385">
        <v>196413744.69506779</v>
      </c>
      <c r="M78" s="385">
        <v>32588329.565413982</v>
      </c>
      <c r="N78" s="384">
        <v>0.19892108644817474</v>
      </c>
      <c r="O78" s="380">
        <v>58033604.290961683</v>
      </c>
      <c r="P78" s="380">
        <v>7028540.0837701932</v>
      </c>
      <c r="Q78" s="384">
        <v>0.13780082807501298</v>
      </c>
    </row>
    <row r="79" spans="1:17" s="245" customFormat="1">
      <c r="A79" s="404"/>
      <c r="B79" s="404"/>
      <c r="C79" s="362" t="s">
        <v>141</v>
      </c>
      <c r="D79" s="380">
        <v>370170.00021249929</v>
      </c>
      <c r="E79" s="380">
        <v>132553.04940180411</v>
      </c>
      <c r="F79" s="381">
        <v>0.55784340700258606</v>
      </c>
      <c r="G79" s="389">
        <v>0.24085970253402469</v>
      </c>
      <c r="H79" s="389">
        <v>6.757011528123591E-2</v>
      </c>
      <c r="I79" s="390">
        <v>4.9050150477475274</v>
      </c>
      <c r="J79" s="390">
        <v>0.63855147527180467</v>
      </c>
      <c r="K79" s="381">
        <v>0.14966762622592114</v>
      </c>
      <c r="L79" s="382">
        <v>1815689.4212670145</v>
      </c>
      <c r="M79" s="382">
        <v>801905.35643042775</v>
      </c>
      <c r="N79" s="381">
        <v>0.7910021317603646</v>
      </c>
      <c r="O79" s="380">
        <v>549434.6097702384</v>
      </c>
      <c r="P79" s="380">
        <v>173434.13320821431</v>
      </c>
      <c r="Q79" s="381">
        <v>0.46126040794952305</v>
      </c>
    </row>
    <row r="80" spans="1:17" s="245" customFormat="1">
      <c r="A80" s="404"/>
      <c r="B80" s="404"/>
      <c r="C80" s="361" t="s">
        <v>140</v>
      </c>
      <c r="D80" s="380">
        <v>77175810.297675595</v>
      </c>
      <c r="E80" s="380">
        <v>5236400.7664508224</v>
      </c>
      <c r="F80" s="384">
        <v>7.2789042898357414E-2</v>
      </c>
      <c r="G80" s="391">
        <v>50.216232272873405</v>
      </c>
      <c r="H80" s="391">
        <v>-2.247830338581366</v>
      </c>
      <c r="I80" s="392">
        <v>2.3106257079872807</v>
      </c>
      <c r="J80" s="392">
        <v>0.12898316899062712</v>
      </c>
      <c r="K80" s="384">
        <v>5.9122045287009761E-2</v>
      </c>
      <c r="L80" s="385">
        <v>178324411.30855873</v>
      </c>
      <c r="M80" s="385">
        <v>21378335.24493745</v>
      </c>
      <c r="N80" s="384">
        <v>0.13621452527600184</v>
      </c>
      <c r="O80" s="380">
        <v>49889876.262210667</v>
      </c>
      <c r="P80" s="380">
        <v>2896053.3096449971</v>
      </c>
      <c r="Q80" s="384">
        <v>6.1626254849880956E-2</v>
      </c>
    </row>
    <row r="81" spans="1:17">
      <c r="A81" s="404"/>
      <c r="B81" s="404" t="s">
        <v>127</v>
      </c>
      <c r="C81" s="360" t="s">
        <v>11</v>
      </c>
      <c r="D81" s="380">
        <v>1900238572.4861677</v>
      </c>
      <c r="E81" s="380">
        <v>208232373.1287992</v>
      </c>
      <c r="F81" s="381">
        <v>0.12306832753206624</v>
      </c>
      <c r="G81" s="389">
        <v>99.955991317277906</v>
      </c>
      <c r="H81" s="389">
        <v>8.3136860370984778E-3</v>
      </c>
      <c r="I81" s="390">
        <v>2.48943089515517</v>
      </c>
      <c r="J81" s="390">
        <v>8.9409282965709824E-2</v>
      </c>
      <c r="K81" s="381">
        <v>3.7253532431378689E-2</v>
      </c>
      <c r="L81" s="382">
        <v>4730512610.5126228</v>
      </c>
      <c r="M81" s="382">
        <v>669661164.09639025</v>
      </c>
      <c r="N81" s="381">
        <v>0.16490658989443632</v>
      </c>
      <c r="O81" s="380">
        <v>1427314511.2537475</v>
      </c>
      <c r="P81" s="380">
        <v>122539684.88203835</v>
      </c>
      <c r="Q81" s="381">
        <v>9.3916346641047768E-2</v>
      </c>
    </row>
    <row r="82" spans="1:17">
      <c r="A82" s="404"/>
      <c r="B82" s="404"/>
      <c r="C82" s="361" t="s">
        <v>138</v>
      </c>
      <c r="D82" s="380">
        <v>23846385.727266558</v>
      </c>
      <c r="E82" s="380">
        <v>6376897.3441706561</v>
      </c>
      <c r="F82" s="384">
        <v>0.36503057240881587</v>
      </c>
      <c r="G82" s="391">
        <v>1.254363088517122</v>
      </c>
      <c r="H82" s="391">
        <v>0.22243141240415776</v>
      </c>
      <c r="I82" s="392">
        <v>3.9409198747572014</v>
      </c>
      <c r="J82" s="392">
        <v>-0.39493340655646625</v>
      </c>
      <c r="K82" s="384">
        <v>-9.1085509802308201E-2</v>
      </c>
      <c r="L82" s="385">
        <v>93976695.453711241</v>
      </c>
      <c r="M82" s="385">
        <v>18231556.924993873</v>
      </c>
      <c r="N82" s="384">
        <v>0.24069606682522227</v>
      </c>
      <c r="O82" s="380">
        <v>38203328.386697032</v>
      </c>
      <c r="P82" s="380">
        <v>3700732.854152523</v>
      </c>
      <c r="Q82" s="384">
        <v>0.10725954952176898</v>
      </c>
    </row>
    <row r="83" spans="1:17">
      <c r="A83" s="404"/>
      <c r="B83" s="404"/>
      <c r="C83" s="362" t="s">
        <v>142</v>
      </c>
      <c r="D83" s="380">
        <v>26752521.160583042</v>
      </c>
      <c r="E83" s="380">
        <v>5313273.0214537084</v>
      </c>
      <c r="F83" s="381">
        <v>0.24782926094112018</v>
      </c>
      <c r="G83" s="389">
        <v>1.4072310769609944</v>
      </c>
      <c r="H83" s="389">
        <v>0.14080364751083962</v>
      </c>
      <c r="I83" s="390">
        <v>3.3582338881081668</v>
      </c>
      <c r="J83" s="390">
        <v>-0.213117853539186</v>
      </c>
      <c r="K83" s="381">
        <v>-5.9674282724356181E-2</v>
      </c>
      <c r="L83" s="382">
        <v>89841223.1538008</v>
      </c>
      <c r="M83" s="382">
        <v>13274126.972511485</v>
      </c>
      <c r="N83" s="381">
        <v>0.17336594483199536</v>
      </c>
      <c r="O83" s="380">
        <v>29409090.325069562</v>
      </c>
      <c r="P83" s="380">
        <v>3816568.8296577185</v>
      </c>
      <c r="Q83" s="381">
        <v>0.1491282846179085</v>
      </c>
    </row>
    <row r="84" spans="1:17">
      <c r="A84" s="404"/>
      <c r="B84" s="404"/>
      <c r="C84" s="361" t="s">
        <v>139</v>
      </c>
      <c r="D84" s="380">
        <v>859769407.60445189</v>
      </c>
      <c r="E84" s="380">
        <v>164223840.47520292</v>
      </c>
      <c r="F84" s="384">
        <v>0.23610795357809564</v>
      </c>
      <c r="G84" s="391">
        <v>45.225428367625319</v>
      </c>
      <c r="H84" s="391">
        <v>4.1391934899540388</v>
      </c>
      <c r="I84" s="392">
        <v>2.6798459902012972</v>
      </c>
      <c r="J84" s="392">
        <v>1.0061438953727464E-2</v>
      </c>
      <c r="K84" s="384">
        <v>3.7686332962807169E-3</v>
      </c>
      <c r="L84" s="385">
        <v>2304049599.4665351</v>
      </c>
      <c r="M84" s="385">
        <v>447092789.65613675</v>
      </c>
      <c r="N84" s="384">
        <v>0.24076639116974749</v>
      </c>
      <c r="O84" s="380">
        <v>718591362.96978867</v>
      </c>
      <c r="P84" s="380">
        <v>78900157.764152169</v>
      </c>
      <c r="Q84" s="384">
        <v>0.12334100753939357</v>
      </c>
    </row>
    <row r="85" spans="1:17" s="245" customFormat="1">
      <c r="A85" s="404"/>
      <c r="B85" s="404"/>
      <c r="C85" s="362" t="s">
        <v>141</v>
      </c>
      <c r="D85" s="380">
        <v>3678181.8849840076</v>
      </c>
      <c r="E85" s="380">
        <v>794784.59838492842</v>
      </c>
      <c r="F85" s="381">
        <v>0.27564172376757839</v>
      </c>
      <c r="G85" s="389">
        <v>0.19347903041343331</v>
      </c>
      <c r="H85" s="389">
        <v>2.3155267655794065E-2</v>
      </c>
      <c r="I85" s="390">
        <v>4.8679924698942809</v>
      </c>
      <c r="J85" s="390">
        <v>0.31189249783697992</v>
      </c>
      <c r="K85" s="381">
        <v>6.8456025932228451E-2</v>
      </c>
      <c r="L85" s="382">
        <v>17905361.7190037</v>
      </c>
      <c r="M85" s="382">
        <v>4768315.4220995381</v>
      </c>
      <c r="N85" s="381">
        <v>0.36296708669004429</v>
      </c>
      <c r="O85" s="380">
        <v>6218400.7403437514</v>
      </c>
      <c r="P85" s="380">
        <v>1734179.4428479569</v>
      </c>
      <c r="Q85" s="381">
        <v>0.38672922850984326</v>
      </c>
    </row>
    <row r="86" spans="1:17" s="245" customFormat="1">
      <c r="A86" s="404"/>
      <c r="B86" s="404"/>
      <c r="C86" s="361" t="s">
        <v>140</v>
      </c>
      <c r="D86" s="380">
        <v>986192076.10838413</v>
      </c>
      <c r="E86" s="380">
        <v>31523577.689252615</v>
      </c>
      <c r="F86" s="384">
        <v>3.3020443998574997E-2</v>
      </c>
      <c r="G86" s="391">
        <v>51.87548975373484</v>
      </c>
      <c r="H86" s="391">
        <v>-4.5172701315042616</v>
      </c>
      <c r="I86" s="392">
        <v>2.2558888725801007</v>
      </c>
      <c r="J86" s="392">
        <v>0.12064992945538844</v>
      </c>
      <c r="K86" s="384">
        <v>5.6504181812471597E-2</v>
      </c>
      <c r="L86" s="385">
        <v>2224739730.7195716</v>
      </c>
      <c r="M86" s="385">
        <v>186294375.12064934</v>
      </c>
      <c r="N86" s="384">
        <v>9.1390418982270724E-2</v>
      </c>
      <c r="O86" s="380">
        <v>634892328.83184803</v>
      </c>
      <c r="P86" s="380">
        <v>34388045.991227627</v>
      </c>
      <c r="Q86" s="384">
        <v>5.7265280155136787E-2</v>
      </c>
    </row>
    <row r="87" spans="1:17">
      <c r="A87" s="404"/>
      <c r="B87" s="404" t="s">
        <v>128</v>
      </c>
      <c r="C87" s="360" t="s">
        <v>11</v>
      </c>
      <c r="D87" s="380">
        <v>939145116.88351297</v>
      </c>
      <c r="E87" s="380">
        <v>107713424.13711166</v>
      </c>
      <c r="F87" s="381">
        <v>0.12955174198533448</v>
      </c>
      <c r="G87" s="389">
        <v>99.964266671856834</v>
      </c>
      <c r="H87" s="389">
        <v>2.0963752421820914E-2</v>
      </c>
      <c r="I87" s="390">
        <v>2.5198929277424025</v>
      </c>
      <c r="J87" s="390">
        <v>0.11672127003938026</v>
      </c>
      <c r="K87" s="381">
        <v>4.8569676521128639E-2</v>
      </c>
      <c r="L87" s="382">
        <v>2366545138.1585765</v>
      </c>
      <c r="M87" s="382">
        <v>368472058.83437729</v>
      </c>
      <c r="N87" s="381">
        <v>0.18441370470743954</v>
      </c>
      <c r="O87" s="380">
        <v>707574569.75633156</v>
      </c>
      <c r="P87" s="380">
        <v>72974722.719050527</v>
      </c>
      <c r="Q87" s="381">
        <v>0.11499328759649616</v>
      </c>
    </row>
    <row r="88" spans="1:17">
      <c r="A88" s="404"/>
      <c r="B88" s="404"/>
      <c r="C88" s="361" t="s">
        <v>138</v>
      </c>
      <c r="D88" s="380">
        <v>14773016.328344775</v>
      </c>
      <c r="E88" s="380">
        <v>6286613.9053189699</v>
      </c>
      <c r="F88" s="384">
        <v>0.74078668344335874</v>
      </c>
      <c r="G88" s="391">
        <v>1.5724659770312408</v>
      </c>
      <c r="H88" s="391">
        <v>0.55234719221677242</v>
      </c>
      <c r="I88" s="392">
        <v>3.6434128517360871</v>
      </c>
      <c r="J88" s="392">
        <v>-0.68351904486846626</v>
      </c>
      <c r="K88" s="384">
        <v>-0.15796852393374622</v>
      </c>
      <c r="L88" s="385">
        <v>53824197.549598418</v>
      </c>
      <c r="M88" s="385">
        <v>17104112.217985891</v>
      </c>
      <c r="N88" s="384">
        <v>0.46579718057628983</v>
      </c>
      <c r="O88" s="380">
        <v>20231262.66695562</v>
      </c>
      <c r="P88" s="380">
        <v>3703345.6908880323</v>
      </c>
      <c r="Q88" s="384">
        <v>0.22406608747191037</v>
      </c>
    </row>
    <row r="89" spans="1:17">
      <c r="A89" s="404"/>
      <c r="B89" s="404"/>
      <c r="C89" s="362" t="s">
        <v>142</v>
      </c>
      <c r="D89" s="380">
        <v>13838920.251092393</v>
      </c>
      <c r="E89" s="380">
        <v>1509294.1943173464</v>
      </c>
      <c r="F89" s="381">
        <v>0.12241200076688452</v>
      </c>
      <c r="G89" s="389">
        <v>1.4730391390645432</v>
      </c>
      <c r="H89" s="389">
        <v>-9.0592252703434184E-3</v>
      </c>
      <c r="I89" s="390">
        <v>3.3780410737643365</v>
      </c>
      <c r="J89" s="390">
        <v>-1.0724372748990962E-2</v>
      </c>
      <c r="K89" s="381">
        <v>-3.1646842834829954E-3</v>
      </c>
      <c r="L89" s="382">
        <v>46748441.024739169</v>
      </c>
      <c r="M89" s="382">
        <v>4966230.275109522</v>
      </c>
      <c r="N89" s="381">
        <v>0.1188599211484649</v>
      </c>
      <c r="O89" s="380">
        <v>14604858.647962563</v>
      </c>
      <c r="P89" s="380">
        <v>1910379.8361453824</v>
      </c>
      <c r="Q89" s="381">
        <v>0.15048903263102273</v>
      </c>
    </row>
    <row r="90" spans="1:17">
      <c r="A90" s="404"/>
      <c r="B90" s="404"/>
      <c r="C90" s="361" t="s">
        <v>139</v>
      </c>
      <c r="D90" s="380">
        <v>440592878.76758325</v>
      </c>
      <c r="E90" s="380">
        <v>84819402.548646212</v>
      </c>
      <c r="F90" s="384">
        <v>0.23840844868505534</v>
      </c>
      <c r="G90" s="391">
        <v>46.897484994650434</v>
      </c>
      <c r="H90" s="391">
        <v>4.1312822931434923</v>
      </c>
      <c r="I90" s="392">
        <v>2.6711574911682128</v>
      </c>
      <c r="J90" s="392">
        <v>2.5777411149546126E-2</v>
      </c>
      <c r="K90" s="384">
        <v>9.7443128661361331E-3</v>
      </c>
      <c r="L90" s="385">
        <v>1176892968.6753981</v>
      </c>
      <c r="M90" s="385">
        <v>235736901.68682718</v>
      </c>
      <c r="N90" s="384">
        <v>0.25047588806510862</v>
      </c>
      <c r="O90" s="380">
        <v>366480152.50156033</v>
      </c>
      <c r="P90" s="380">
        <v>50367772.817389071</v>
      </c>
      <c r="Q90" s="384">
        <v>0.15933502151263942</v>
      </c>
    </row>
    <row r="91" spans="1:17" s="245" customFormat="1">
      <c r="A91" s="404"/>
      <c r="B91" s="404"/>
      <c r="C91" s="362" t="s">
        <v>141</v>
      </c>
      <c r="D91" s="380">
        <v>2025872.5924456539</v>
      </c>
      <c r="E91" s="380">
        <v>518931.03624005197</v>
      </c>
      <c r="F91" s="381">
        <v>0.34436042599202887</v>
      </c>
      <c r="G91" s="389">
        <v>0.21563746053056701</v>
      </c>
      <c r="H91" s="389">
        <v>3.4493636272139194E-2</v>
      </c>
      <c r="I91" s="390">
        <v>4.686004501526698</v>
      </c>
      <c r="J91" s="390">
        <v>0.22201890764979471</v>
      </c>
      <c r="K91" s="381">
        <v>4.9735578885901979E-2</v>
      </c>
      <c r="L91" s="382">
        <v>9493248.0877198949</v>
      </c>
      <c r="M91" s="382">
        <v>2766282.6900036465</v>
      </c>
      <c r="N91" s="381">
        <v>0.41122297001004016</v>
      </c>
      <c r="O91" s="380">
        <v>3295436.4998311959</v>
      </c>
      <c r="P91" s="380">
        <v>999058.49720819248</v>
      </c>
      <c r="Q91" s="381">
        <v>0.4350583815325843</v>
      </c>
    </row>
    <row r="92" spans="1:17" s="245" customFormat="1">
      <c r="A92" s="404"/>
      <c r="B92" s="404"/>
      <c r="C92" s="361" t="s">
        <v>140</v>
      </c>
      <c r="D92" s="380">
        <v>467914428.94423306</v>
      </c>
      <c r="E92" s="380">
        <v>14579182.4525249</v>
      </c>
      <c r="F92" s="384">
        <v>3.2159825571364577E-2</v>
      </c>
      <c r="G92" s="391">
        <v>49.805639100599855</v>
      </c>
      <c r="H92" s="391">
        <v>-4.6881001439505283</v>
      </c>
      <c r="I92" s="392">
        <v>2.3072301601320957</v>
      </c>
      <c r="J92" s="392">
        <v>0.16381034361349789</v>
      </c>
      <c r="K92" s="384">
        <v>7.6424759326692807E-2</v>
      </c>
      <c r="L92" s="385">
        <v>1079586282.821121</v>
      </c>
      <c r="M92" s="385">
        <v>107898531.96445048</v>
      </c>
      <c r="N92" s="384">
        <v>0.11104239182733727</v>
      </c>
      <c r="O92" s="380">
        <v>302962859.44002193</v>
      </c>
      <c r="P92" s="380">
        <v>15994165.877420068</v>
      </c>
      <c r="Q92" s="384">
        <v>5.573488062010834E-2</v>
      </c>
    </row>
    <row r="93" spans="1:17">
      <c r="A93" s="237"/>
      <c r="B93" s="237"/>
      <c r="C93" s="225"/>
      <c r="D93" s="225"/>
      <c r="E93" s="225"/>
      <c r="F93" s="225"/>
      <c r="G93" s="225"/>
      <c r="H93" s="225"/>
      <c r="I93" s="225"/>
      <c r="J93" s="225"/>
      <c r="K93" s="225"/>
      <c r="L93" s="225"/>
      <c r="M93" s="225"/>
      <c r="N93" s="225"/>
      <c r="O93" s="225"/>
      <c r="P93" s="225"/>
      <c r="Q93" s="225"/>
    </row>
    <row r="94" spans="1:17">
      <c r="A94" s="237"/>
      <c r="B94" s="237"/>
      <c r="C94" s="225"/>
      <c r="D94" s="225"/>
      <c r="E94" s="225"/>
      <c r="F94" s="225"/>
      <c r="G94" s="225"/>
      <c r="H94" s="225"/>
      <c r="I94" s="225"/>
      <c r="J94" s="225"/>
      <c r="K94" s="225"/>
      <c r="L94" s="225"/>
      <c r="M94" s="225"/>
      <c r="N94" s="225"/>
      <c r="O94" s="225"/>
      <c r="P94" s="225"/>
      <c r="Q94" s="225"/>
    </row>
    <row r="95" spans="1:17">
      <c r="A95" s="237"/>
      <c r="B95" s="237"/>
      <c r="C95" s="225"/>
      <c r="D95" s="225"/>
      <c r="E95" s="225"/>
      <c r="F95" s="225"/>
      <c r="G95" s="225"/>
      <c r="H95" s="225"/>
      <c r="I95" s="225"/>
      <c r="J95" s="225"/>
      <c r="K95" s="225"/>
      <c r="L95" s="225"/>
      <c r="M95" s="225"/>
      <c r="N95" s="225"/>
      <c r="O95" s="225"/>
      <c r="P95" s="225"/>
      <c r="Q95" s="225"/>
    </row>
    <row r="96" spans="1:17">
      <c r="A96" s="237"/>
      <c r="B96" s="237"/>
      <c r="C96" s="225"/>
      <c r="D96" s="225"/>
      <c r="E96" s="225"/>
      <c r="F96" s="225"/>
      <c r="G96" s="225"/>
      <c r="H96" s="225"/>
      <c r="I96" s="225"/>
      <c r="J96" s="225"/>
      <c r="K96" s="225"/>
      <c r="L96" s="225"/>
      <c r="M96" s="225"/>
      <c r="N96" s="225"/>
      <c r="O96" s="225"/>
      <c r="P96" s="225"/>
      <c r="Q96" s="225"/>
    </row>
    <row r="97" spans="1:28" s="245" customFormat="1">
      <c r="A97" s="237"/>
      <c r="B97" s="237"/>
      <c r="C97" s="225"/>
      <c r="D97" s="225"/>
      <c r="E97" s="225"/>
      <c r="F97" s="225"/>
      <c r="G97" s="225"/>
      <c r="H97" s="225"/>
      <c r="I97" s="225"/>
      <c r="J97" s="225"/>
      <c r="K97" s="225"/>
      <c r="L97" s="225"/>
      <c r="M97" s="225"/>
      <c r="N97" s="225"/>
      <c r="O97" s="225"/>
      <c r="P97" s="225"/>
      <c r="Q97" s="225"/>
    </row>
    <row r="98" spans="1:28" s="245" customFormat="1">
      <c r="A98" s="237"/>
      <c r="B98" s="237"/>
      <c r="C98" s="225"/>
      <c r="D98" s="225"/>
      <c r="E98" s="225"/>
      <c r="F98" s="225"/>
      <c r="G98" s="225"/>
      <c r="H98" s="225"/>
      <c r="I98" s="225"/>
      <c r="J98" s="225"/>
      <c r="K98" s="225"/>
      <c r="L98" s="225"/>
      <c r="M98" s="225"/>
      <c r="N98" s="225"/>
      <c r="O98" s="225"/>
      <c r="P98" s="225"/>
      <c r="Q98" s="225"/>
    </row>
    <row r="99" spans="1:28">
      <c r="A99" s="237"/>
      <c r="B99" s="237"/>
      <c r="C99" s="225"/>
      <c r="D99" s="225"/>
      <c r="E99" s="225"/>
      <c r="F99" s="225"/>
      <c r="G99" s="225"/>
      <c r="H99" s="225"/>
      <c r="I99" s="225"/>
      <c r="J99" s="225"/>
      <c r="K99" s="225"/>
      <c r="L99" s="225"/>
      <c r="M99" s="225"/>
      <c r="N99" s="225"/>
      <c r="O99" s="225"/>
      <c r="P99" s="225"/>
      <c r="Q99" s="225"/>
    </row>
    <row r="100" spans="1:28">
      <c r="A100" s="237"/>
      <c r="B100" s="237"/>
      <c r="C100" s="225"/>
      <c r="D100" s="225"/>
      <c r="E100" s="225"/>
      <c r="F100" s="225"/>
      <c r="G100" s="225"/>
      <c r="H100" s="225"/>
      <c r="I100" s="225"/>
      <c r="J100" s="225"/>
      <c r="K100" s="225"/>
      <c r="L100" s="225"/>
      <c r="M100" s="225"/>
      <c r="N100" s="225"/>
      <c r="O100" s="225"/>
      <c r="P100" s="225"/>
      <c r="Q100" s="225"/>
    </row>
    <row r="101" spans="1:28">
      <c r="A101" s="237"/>
      <c r="B101" s="237"/>
      <c r="C101" s="225"/>
      <c r="D101" s="225"/>
      <c r="E101" s="225"/>
      <c r="F101" s="225"/>
      <c r="G101" s="225"/>
      <c r="H101" s="225"/>
      <c r="I101" s="225"/>
      <c r="J101" s="225"/>
      <c r="K101" s="225"/>
      <c r="L101" s="225"/>
      <c r="M101" s="225"/>
      <c r="N101" s="225"/>
      <c r="O101" s="225"/>
      <c r="P101" s="225"/>
      <c r="Q101" s="225"/>
    </row>
    <row r="102" spans="1:28">
      <c r="A102" s="237"/>
      <c r="B102" s="237"/>
      <c r="C102" s="225"/>
      <c r="D102" s="225"/>
      <c r="E102" s="225"/>
      <c r="F102" s="225"/>
      <c r="G102" s="225"/>
      <c r="H102" s="225"/>
      <c r="I102" s="225"/>
      <c r="J102" s="225"/>
      <c r="K102" s="225"/>
      <c r="L102" s="225"/>
      <c r="M102" s="225"/>
      <c r="N102" s="225"/>
      <c r="O102" s="225"/>
      <c r="P102" s="225"/>
      <c r="Q102" s="225"/>
    </row>
    <row r="103" spans="1:28" s="245" customFormat="1">
      <c r="A103" s="237"/>
      <c r="B103" s="237"/>
      <c r="C103" s="225"/>
      <c r="D103" s="225"/>
      <c r="E103" s="225"/>
      <c r="F103" s="225"/>
      <c r="G103" s="225"/>
      <c r="H103" s="225"/>
      <c r="I103" s="225"/>
      <c r="J103" s="225"/>
      <c r="K103" s="225"/>
      <c r="L103" s="225"/>
      <c r="M103" s="225"/>
      <c r="N103" s="225"/>
      <c r="O103" s="225"/>
      <c r="P103" s="225"/>
      <c r="Q103" s="225"/>
    </row>
    <row r="104" spans="1:28" s="245" customFormat="1">
      <c r="A104" s="237"/>
      <c r="B104" s="237"/>
      <c r="C104" s="225"/>
      <c r="D104" s="225"/>
      <c r="E104" s="225"/>
      <c r="F104" s="225"/>
      <c r="G104" s="225"/>
      <c r="H104" s="225"/>
      <c r="I104" s="225"/>
      <c r="J104" s="225"/>
      <c r="K104" s="225"/>
      <c r="L104" s="225"/>
      <c r="M104" s="225"/>
      <c r="N104" s="225"/>
      <c r="O104" s="225"/>
      <c r="P104" s="225"/>
      <c r="Q104" s="225"/>
    </row>
    <row r="105" spans="1:28">
      <c r="A105" s="225"/>
      <c r="B105" s="225"/>
      <c r="C105" s="225"/>
      <c r="D105" s="225"/>
      <c r="E105" s="225"/>
      <c r="F105" s="225"/>
      <c r="G105" s="225"/>
      <c r="H105" s="225"/>
      <c r="I105" s="225"/>
      <c r="J105" s="225"/>
      <c r="K105" s="225"/>
      <c r="L105" s="225"/>
      <c r="M105" s="225"/>
      <c r="N105" s="225"/>
      <c r="O105" s="225"/>
      <c r="P105" s="225"/>
      <c r="Q105" s="225"/>
    </row>
    <row r="106" spans="1:28">
      <c r="A106" s="225"/>
      <c r="B106" s="225"/>
      <c r="C106" s="225"/>
      <c r="D106" s="225"/>
      <c r="E106" s="225"/>
      <c r="F106" s="225"/>
      <c r="G106" s="225"/>
      <c r="H106" s="225"/>
      <c r="I106" s="225"/>
      <c r="J106" s="225"/>
      <c r="K106" s="225"/>
      <c r="L106" s="225"/>
      <c r="M106" s="225"/>
      <c r="N106" s="225"/>
      <c r="O106" s="225"/>
      <c r="P106" s="225"/>
      <c r="Q106" s="225"/>
    </row>
    <row r="107" spans="1:28">
      <c r="A107" s="225"/>
      <c r="B107" s="225"/>
      <c r="C107" s="225"/>
      <c r="D107" s="225"/>
      <c r="E107" s="225"/>
      <c r="F107" s="225"/>
      <c r="G107" s="225"/>
      <c r="H107" s="225"/>
      <c r="I107" s="225"/>
      <c r="J107" s="225"/>
      <c r="K107" s="225"/>
      <c r="L107" s="225"/>
      <c r="M107" s="225"/>
      <c r="N107" s="225"/>
      <c r="O107" s="225"/>
      <c r="P107" s="225"/>
      <c r="Q107" s="225"/>
    </row>
    <row r="108" spans="1:28">
      <c r="A108" s="225"/>
      <c r="B108" s="225"/>
      <c r="C108" s="225"/>
      <c r="D108" s="225"/>
      <c r="E108" s="225"/>
      <c r="F108" s="225"/>
      <c r="G108" s="225"/>
      <c r="H108" s="225"/>
      <c r="I108" s="225"/>
      <c r="J108" s="225"/>
      <c r="K108" s="225"/>
      <c r="L108" s="225"/>
      <c r="M108" s="225"/>
      <c r="N108" s="225"/>
      <c r="O108" s="225"/>
      <c r="P108" s="225"/>
      <c r="Q108" s="225"/>
    </row>
    <row r="109" spans="1:28" s="245" customFormat="1">
      <c r="A109" s="225"/>
      <c r="B109" s="225"/>
      <c r="C109" s="225"/>
      <c r="D109" s="225"/>
      <c r="E109" s="225"/>
      <c r="F109" s="225"/>
      <c r="G109" s="225"/>
      <c r="H109" s="225"/>
      <c r="I109" s="225"/>
      <c r="J109" s="225"/>
      <c r="K109" s="225"/>
      <c r="L109" s="225"/>
      <c r="M109" s="225"/>
      <c r="N109" s="225"/>
      <c r="O109" s="225"/>
      <c r="P109" s="225"/>
      <c r="Q109" s="225"/>
    </row>
    <row r="110" spans="1:28" s="245" customFormat="1">
      <c r="A110" s="225"/>
      <c r="B110" s="225"/>
      <c r="C110" s="225"/>
      <c r="D110" s="225"/>
      <c r="E110" s="225"/>
      <c r="F110" s="225"/>
      <c r="G110" s="225"/>
      <c r="H110" s="225"/>
      <c r="I110" s="225"/>
      <c r="J110" s="225"/>
      <c r="K110" s="225"/>
      <c r="L110" s="225"/>
      <c r="M110" s="225"/>
      <c r="N110" s="225"/>
      <c r="O110" s="225"/>
      <c r="P110" s="225"/>
      <c r="Q110" s="225"/>
      <c r="R110" s="265"/>
    </row>
    <row r="111" spans="1:28">
      <c r="D111" s="261"/>
      <c r="E111" s="261"/>
      <c r="F111" s="261"/>
      <c r="G111" s="261"/>
      <c r="H111" s="261"/>
      <c r="I111" s="261"/>
      <c r="J111" s="261"/>
      <c r="K111" s="261"/>
      <c r="L111" s="261"/>
      <c r="M111" s="261"/>
      <c r="N111" s="261"/>
      <c r="O111" s="261"/>
      <c r="P111" s="261"/>
      <c r="Q111" s="261"/>
      <c r="R111" s="225"/>
      <c r="S111" s="225"/>
      <c r="T111" s="225"/>
      <c r="U111" s="225"/>
      <c r="V111" s="225"/>
      <c r="W111" s="225"/>
      <c r="X111" s="225"/>
      <c r="Y111" s="225"/>
      <c r="Z111" s="225"/>
      <c r="AA111" s="225"/>
      <c r="AB111" s="225"/>
    </row>
    <row r="112" spans="1:28">
      <c r="D112" s="260"/>
      <c r="E112" s="260"/>
      <c r="F112" s="260"/>
      <c r="G112" s="260"/>
      <c r="H112" s="260"/>
      <c r="I112" s="260"/>
      <c r="J112" s="260"/>
      <c r="K112" s="260"/>
      <c r="L112" s="260"/>
      <c r="M112" s="260"/>
      <c r="N112" s="260"/>
      <c r="O112" s="260"/>
      <c r="P112" s="260"/>
      <c r="Q112" s="260"/>
      <c r="R112" s="225"/>
      <c r="S112" s="225"/>
      <c r="T112" s="225"/>
      <c r="U112" s="225"/>
      <c r="V112" s="225"/>
      <c r="W112" s="225"/>
      <c r="X112" s="225"/>
      <c r="Y112" s="225"/>
      <c r="Z112" s="225"/>
      <c r="AA112" s="225"/>
      <c r="AB112" s="225"/>
    </row>
    <row r="113" spans="18:28">
      <c r="R113" s="225"/>
      <c r="S113" s="225"/>
      <c r="T113" s="225"/>
      <c r="U113" s="225"/>
      <c r="V113" s="225"/>
      <c r="W113" s="225"/>
      <c r="X113" s="225"/>
      <c r="Y113" s="225"/>
      <c r="Z113" s="225"/>
      <c r="AA113" s="225"/>
      <c r="AB113" s="225"/>
    </row>
    <row r="114" spans="18:28">
      <c r="R114" s="225"/>
      <c r="S114" s="225"/>
      <c r="T114" s="225"/>
      <c r="U114" s="225"/>
      <c r="V114" s="225"/>
      <c r="W114" s="225"/>
      <c r="X114" s="225"/>
      <c r="Y114" s="225"/>
      <c r="Z114" s="225"/>
      <c r="AA114" s="225"/>
      <c r="AB114" s="225"/>
    </row>
    <row r="115" spans="18:28">
      <c r="R115" s="225"/>
      <c r="S115" s="225"/>
      <c r="T115" s="225"/>
      <c r="U115" s="225"/>
      <c r="V115" s="225"/>
      <c r="W115" s="225"/>
      <c r="X115" s="225"/>
      <c r="Y115" s="225"/>
      <c r="Z115" s="225"/>
      <c r="AA115" s="225"/>
      <c r="AB115" s="225"/>
    </row>
    <row r="116" spans="18:28"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</row>
    <row r="117" spans="18:28">
      <c r="R117" s="225"/>
      <c r="S117" s="225"/>
      <c r="T117" s="225"/>
      <c r="U117" s="225"/>
      <c r="V117" s="225"/>
      <c r="W117" s="225"/>
      <c r="X117" s="225"/>
      <c r="Y117" s="225"/>
      <c r="Z117" s="225"/>
      <c r="AA117" s="225"/>
      <c r="AB117" s="225"/>
    </row>
    <row r="118" spans="18:28">
      <c r="R118" s="225"/>
      <c r="S118" s="225"/>
      <c r="T118" s="225"/>
      <c r="U118" s="225"/>
      <c r="V118" s="225"/>
      <c r="W118" s="225"/>
      <c r="X118" s="225"/>
      <c r="Y118" s="225"/>
      <c r="Z118" s="225"/>
      <c r="AA118" s="225"/>
      <c r="AB118" s="225"/>
    </row>
    <row r="119" spans="18:28">
      <c r="R119" s="225"/>
      <c r="S119" s="225"/>
      <c r="T119" s="225"/>
      <c r="U119" s="225"/>
      <c r="V119" s="225"/>
      <c r="W119" s="225"/>
      <c r="X119" s="225"/>
      <c r="Y119" s="225"/>
      <c r="Z119" s="225"/>
      <c r="AA119" s="225"/>
      <c r="AB119" s="225"/>
    </row>
    <row r="120" spans="18:28">
      <c r="R120" s="225"/>
      <c r="S120" s="225"/>
      <c r="T120" s="225"/>
      <c r="U120" s="225"/>
      <c r="V120" s="225"/>
      <c r="W120" s="225"/>
      <c r="X120" s="225"/>
      <c r="Y120" s="225"/>
      <c r="Z120" s="225"/>
      <c r="AA120" s="225"/>
      <c r="AB120" s="225"/>
    </row>
    <row r="121" spans="18:28">
      <c r="R121" s="225"/>
      <c r="S121" s="225"/>
      <c r="T121" s="225"/>
      <c r="U121" s="225"/>
      <c r="V121" s="225"/>
      <c r="W121" s="225"/>
      <c r="X121" s="225"/>
      <c r="Y121" s="225"/>
      <c r="Z121" s="225"/>
      <c r="AA121" s="225"/>
      <c r="AB121" s="225"/>
    </row>
    <row r="122" spans="18:28">
      <c r="R122" s="225"/>
      <c r="S122" s="225"/>
      <c r="T122" s="225"/>
      <c r="U122" s="225"/>
      <c r="V122" s="225"/>
      <c r="W122" s="225"/>
      <c r="X122" s="225"/>
      <c r="Y122" s="225"/>
      <c r="Z122" s="225"/>
      <c r="AA122" s="225"/>
      <c r="AB122" s="225"/>
    </row>
    <row r="123" spans="18:28">
      <c r="R123" s="225"/>
      <c r="S123" s="225"/>
      <c r="T123" s="225"/>
      <c r="U123" s="225"/>
      <c r="V123" s="225"/>
      <c r="W123" s="225"/>
      <c r="X123" s="225"/>
      <c r="Y123" s="225"/>
      <c r="Z123" s="225"/>
      <c r="AA123" s="225"/>
      <c r="AB123" s="225"/>
    </row>
    <row r="124" spans="18:28">
      <c r="R124" s="225"/>
      <c r="S124" s="225"/>
      <c r="T124" s="225"/>
      <c r="U124" s="225"/>
      <c r="V124" s="225"/>
      <c r="W124" s="225"/>
      <c r="X124" s="225"/>
      <c r="Y124" s="225"/>
      <c r="Z124" s="225"/>
      <c r="AA124" s="225"/>
      <c r="AB124" s="225"/>
    </row>
    <row r="125" spans="18:28">
      <c r="R125" s="225"/>
      <c r="S125" s="225"/>
      <c r="T125" s="225"/>
      <c r="U125" s="225"/>
      <c r="V125" s="225"/>
      <c r="W125" s="225"/>
      <c r="X125" s="225"/>
      <c r="Y125" s="225"/>
      <c r="Z125" s="225"/>
      <c r="AA125" s="225"/>
      <c r="AB125" s="225"/>
    </row>
    <row r="126" spans="18:28">
      <c r="R126" s="225"/>
      <c r="S126" s="225"/>
      <c r="T126" s="225"/>
      <c r="U126" s="225"/>
      <c r="V126" s="225"/>
      <c r="W126" s="225"/>
      <c r="X126" s="225"/>
      <c r="Y126" s="225"/>
      <c r="Z126" s="225"/>
      <c r="AA126" s="225"/>
      <c r="AB126" s="225"/>
    </row>
    <row r="127" spans="18:28">
      <c r="R127" s="225"/>
      <c r="S127" s="225"/>
      <c r="T127" s="225"/>
      <c r="U127" s="225"/>
      <c r="V127" s="225"/>
      <c r="W127" s="225"/>
      <c r="X127" s="225"/>
      <c r="Y127" s="225"/>
      <c r="Z127" s="225"/>
      <c r="AA127" s="225"/>
      <c r="AB127" s="225"/>
    </row>
    <row r="128" spans="18:28">
      <c r="R128" s="225"/>
      <c r="S128" s="225"/>
      <c r="T128" s="225"/>
      <c r="U128" s="225"/>
      <c r="V128" s="225"/>
      <c r="W128" s="225"/>
      <c r="X128" s="225"/>
      <c r="Y128" s="225"/>
      <c r="Z128" s="225"/>
      <c r="AA128" s="225"/>
      <c r="AB128" s="225"/>
    </row>
  </sheetData>
  <mergeCells count="28">
    <mergeCell ref="A39:A56"/>
    <mergeCell ref="B39:B44"/>
    <mergeCell ref="B45:B50"/>
    <mergeCell ref="B51:B56"/>
    <mergeCell ref="O1:Q1"/>
    <mergeCell ref="A1:A2"/>
    <mergeCell ref="B1:B2"/>
    <mergeCell ref="C1:C2"/>
    <mergeCell ref="D1:F1"/>
    <mergeCell ref="G1:H1"/>
    <mergeCell ref="I1:K1"/>
    <mergeCell ref="L1:N1"/>
    <mergeCell ref="A75:A92"/>
    <mergeCell ref="B75:B80"/>
    <mergeCell ref="B81:B86"/>
    <mergeCell ref="B87:B92"/>
    <mergeCell ref="A3:A20"/>
    <mergeCell ref="B3:B8"/>
    <mergeCell ref="B9:B14"/>
    <mergeCell ref="B15:B20"/>
    <mergeCell ref="A57:A74"/>
    <mergeCell ref="B57:B62"/>
    <mergeCell ref="B63:B68"/>
    <mergeCell ref="B69:B74"/>
    <mergeCell ref="A21:A38"/>
    <mergeCell ref="B21:B26"/>
    <mergeCell ref="B27:B32"/>
    <mergeCell ref="B33:B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CFF66"/>
  </sheetPr>
  <dimension ref="A1:T77"/>
  <sheetViews>
    <sheetView zoomScale="85" zoomScaleNormal="85" workbookViewId="0">
      <selection activeCell="J8" sqref="J8"/>
    </sheetView>
  </sheetViews>
  <sheetFormatPr defaultRowHeight="14.4"/>
  <cols>
    <col min="1" max="1" width="31.21875" bestFit="1" customWidth="1"/>
    <col min="2" max="2" width="31" bestFit="1" customWidth="1"/>
    <col min="3" max="3" width="21.5546875" bestFit="1" customWidth="1"/>
    <col min="4" max="4" width="12.77734375" bestFit="1" customWidth="1"/>
    <col min="5" max="5" width="10.77734375" bestFit="1" customWidth="1"/>
    <col min="6" max="6" width="9" bestFit="1" customWidth="1"/>
    <col min="7" max="7" width="7.77734375" bestFit="1" customWidth="1"/>
    <col min="8" max="8" width="7.5546875" bestFit="1" customWidth="1"/>
    <col min="9" max="9" width="7.77734375" bestFit="1" customWidth="1"/>
    <col min="10" max="10" width="7.5546875" bestFit="1" customWidth="1"/>
    <col min="12" max="12" width="13.77734375" bestFit="1" customWidth="1"/>
    <col min="13" max="13" width="12.77734375" bestFit="1" customWidth="1"/>
    <col min="15" max="15" width="12.77734375" bestFit="1" customWidth="1"/>
    <col min="16" max="16" width="11.77734375" bestFit="1" customWidth="1"/>
  </cols>
  <sheetData>
    <row r="1" spans="1:20">
      <c r="A1" s="401" t="s">
        <v>0</v>
      </c>
      <c r="B1" s="401" t="s">
        <v>1</v>
      </c>
      <c r="C1" s="401" t="s">
        <v>105</v>
      </c>
      <c r="D1" s="401" t="s">
        <v>3</v>
      </c>
      <c r="E1" s="401"/>
      <c r="F1" s="401"/>
      <c r="G1" s="401" t="s">
        <v>4</v>
      </c>
      <c r="H1" s="401"/>
      <c r="I1" s="401" t="s">
        <v>5</v>
      </c>
      <c r="J1" s="401"/>
      <c r="K1" s="401"/>
      <c r="L1" s="401" t="s">
        <v>6</v>
      </c>
      <c r="M1" s="401"/>
      <c r="N1" s="401"/>
      <c r="O1" s="401" t="s">
        <v>7</v>
      </c>
      <c r="P1" s="401"/>
      <c r="Q1" s="401"/>
    </row>
    <row r="2" spans="1:20" ht="28.8">
      <c r="A2" s="402"/>
      <c r="B2" s="402"/>
      <c r="C2" s="402"/>
      <c r="D2" s="171" t="s">
        <v>8</v>
      </c>
      <c r="E2" s="171" t="s">
        <v>9</v>
      </c>
      <c r="F2" s="171" t="s">
        <v>10</v>
      </c>
      <c r="G2" s="171" t="s">
        <v>8</v>
      </c>
      <c r="H2" s="171" t="s">
        <v>9</v>
      </c>
      <c r="I2" s="171" t="s">
        <v>8</v>
      </c>
      <c r="J2" s="171" t="s">
        <v>9</v>
      </c>
      <c r="K2" s="171" t="s">
        <v>10</v>
      </c>
      <c r="L2" s="171" t="s">
        <v>8</v>
      </c>
      <c r="M2" s="171" t="s">
        <v>9</v>
      </c>
      <c r="N2" s="171" t="s">
        <v>10</v>
      </c>
      <c r="O2" s="171" t="s">
        <v>8</v>
      </c>
      <c r="P2" s="171" t="s">
        <v>9</v>
      </c>
      <c r="Q2" s="171" t="s">
        <v>10</v>
      </c>
    </row>
    <row r="3" spans="1:20">
      <c r="A3" s="403" t="s">
        <v>286</v>
      </c>
      <c r="B3" s="403" t="s">
        <v>126</v>
      </c>
      <c r="C3" s="172" t="s">
        <v>67</v>
      </c>
      <c r="D3" s="380">
        <v>275261745.6805988</v>
      </c>
      <c r="E3" s="380">
        <v>21654395.640194565</v>
      </c>
      <c r="F3" s="381">
        <v>8.5385520714382407E-2</v>
      </c>
      <c r="G3" s="389">
        <v>80.802796716186762</v>
      </c>
      <c r="H3" s="389">
        <v>-0.64199684023554937</v>
      </c>
      <c r="I3" s="390">
        <v>2.8830112492182143</v>
      </c>
      <c r="J3" s="390">
        <v>0.10830318913417569</v>
      </c>
      <c r="K3" s="381">
        <v>3.903228260017217E-2</v>
      </c>
      <c r="L3" s="382">
        <v>793582709.27660954</v>
      </c>
      <c r="M3" s="382">
        <v>89896351.022945762</v>
      </c>
      <c r="N3" s="381">
        <v>0.12775059508904116</v>
      </c>
      <c r="O3" s="380">
        <v>280674740.11619413</v>
      </c>
      <c r="P3" s="380">
        <v>19113537.292911291</v>
      </c>
      <c r="Q3" s="381">
        <v>7.3074818002824629E-2</v>
      </c>
      <c r="R3" s="261"/>
      <c r="S3" s="261"/>
      <c r="T3" s="261"/>
    </row>
    <row r="4" spans="1:20">
      <c r="A4" s="403"/>
      <c r="B4" s="403"/>
      <c r="C4" s="172" t="s">
        <v>66</v>
      </c>
      <c r="D4" s="380">
        <v>45736135.202601843</v>
      </c>
      <c r="E4" s="380">
        <v>7373104.8265825361</v>
      </c>
      <c r="F4" s="384">
        <v>0.19219297209616309</v>
      </c>
      <c r="G4" s="391">
        <v>13.425794515043455</v>
      </c>
      <c r="H4" s="391">
        <v>1.1056898781870448</v>
      </c>
      <c r="I4" s="392">
        <v>3.0563412935429111</v>
      </c>
      <c r="J4" s="392">
        <v>0.21187987863329782</v>
      </c>
      <c r="K4" s="384">
        <v>7.4488575419832365E-2</v>
      </c>
      <c r="L4" s="385">
        <v>139785238.6267736</v>
      </c>
      <c r="M4" s="385">
        <v>30663078.963181242</v>
      </c>
      <c r="N4" s="384">
        <v>0.28099772821314228</v>
      </c>
      <c r="O4" s="380">
        <v>38808599.243450344</v>
      </c>
      <c r="P4" s="380">
        <v>8090836.6090933532</v>
      </c>
      <c r="Q4" s="384">
        <v>0.26339277067151923</v>
      </c>
      <c r="R4" s="261"/>
      <c r="S4" s="261"/>
      <c r="T4" s="261"/>
    </row>
    <row r="5" spans="1:20">
      <c r="A5" s="403"/>
      <c r="B5" s="403"/>
      <c r="C5" s="172" t="s">
        <v>106</v>
      </c>
      <c r="D5" s="380">
        <v>18509110.732328363</v>
      </c>
      <c r="E5" s="380">
        <v>220796.78108138219</v>
      </c>
      <c r="F5" s="381">
        <v>1.207310754124096E-2</v>
      </c>
      <c r="G5" s="389">
        <v>5.4333300408445835</v>
      </c>
      <c r="H5" s="389">
        <v>-0.43987495111265318</v>
      </c>
      <c r="I5" s="390">
        <v>3.2813851386606174</v>
      </c>
      <c r="J5" s="390">
        <v>0.21597805035228523</v>
      </c>
      <c r="K5" s="381">
        <v>7.0456563885442802E-2</v>
      </c>
      <c r="L5" s="382">
        <v>60735520.88688603</v>
      </c>
      <c r="M5" s="382">
        <v>4674393.6675253734</v>
      </c>
      <c r="N5" s="381">
        <v>8.3380301099459098E-2</v>
      </c>
      <c r="O5" s="380">
        <v>31175784.75796628</v>
      </c>
      <c r="P5" s="380">
        <v>-656876.75934176892</v>
      </c>
      <c r="Q5" s="381">
        <v>-2.0635307512210752E-2</v>
      </c>
      <c r="R5" s="261"/>
      <c r="S5" s="261"/>
      <c r="T5" s="261"/>
    </row>
    <row r="6" spans="1:20">
      <c r="A6" s="403"/>
      <c r="B6" s="403"/>
      <c r="C6" s="172" t="s">
        <v>70</v>
      </c>
      <c r="D6" s="380">
        <v>1033256.9783020616</v>
      </c>
      <c r="E6" s="380">
        <v>65334.879984527244</v>
      </c>
      <c r="F6" s="384">
        <v>6.750014293308719E-2</v>
      </c>
      <c r="G6" s="391">
        <v>0.30331150217364722</v>
      </c>
      <c r="H6" s="391">
        <v>-7.5320733915376636E-3</v>
      </c>
      <c r="I6" s="392">
        <v>3.0514202550805054</v>
      </c>
      <c r="J6" s="392">
        <v>-1.8337600392272613E-2</v>
      </c>
      <c r="K6" s="384">
        <v>-5.9736309036819493E-3</v>
      </c>
      <c r="L6" s="385">
        <v>3152901.2722941888</v>
      </c>
      <c r="M6" s="385">
        <v>181614.80749824317</v>
      </c>
      <c r="N6" s="384">
        <v>6.1123291089577134E-2</v>
      </c>
      <c r="O6" s="380">
        <v>4133027.9132082462</v>
      </c>
      <c r="P6" s="380">
        <v>261339.51993810898</v>
      </c>
      <c r="Q6" s="384">
        <v>6.750014293308719E-2</v>
      </c>
      <c r="R6" s="261"/>
      <c r="S6" s="261"/>
      <c r="T6" s="261"/>
    </row>
    <row r="7" spans="1:20">
      <c r="A7" s="403"/>
      <c r="B7" s="403" t="s">
        <v>127</v>
      </c>
      <c r="C7" s="172" t="s">
        <v>67</v>
      </c>
      <c r="D7" s="380">
        <v>3418268182.7298079</v>
      </c>
      <c r="E7" s="380">
        <v>307545697.36984205</v>
      </c>
      <c r="F7" s="381">
        <v>9.8866324082989857E-2</v>
      </c>
      <c r="G7" s="389">
        <v>80.798076464150398</v>
      </c>
      <c r="H7" s="389">
        <v>0.17291984195016141</v>
      </c>
      <c r="I7" s="390">
        <v>2.8162897173707204</v>
      </c>
      <c r="J7" s="390">
        <v>6.3044213607946542E-2</v>
      </c>
      <c r="K7" s="381">
        <v>2.2898144579473933E-2</v>
      </c>
      <c r="L7" s="382">
        <v>9626833534.2374573</v>
      </c>
      <c r="M7" s="382">
        <v>1062250837.9663706</v>
      </c>
      <c r="N7" s="381">
        <v>0.12402832404535734</v>
      </c>
      <c r="O7" s="380">
        <v>3509406531.2860327</v>
      </c>
      <c r="P7" s="380">
        <v>262142050.98482609</v>
      </c>
      <c r="Q7" s="381">
        <v>8.0727040428967639E-2</v>
      </c>
      <c r="R7" s="261"/>
      <c r="S7" s="261"/>
      <c r="T7" s="261"/>
    </row>
    <row r="8" spans="1:20">
      <c r="A8" s="403"/>
      <c r="B8" s="403"/>
      <c r="C8" s="172" t="s">
        <v>66</v>
      </c>
      <c r="D8" s="380">
        <v>553054870.63155794</v>
      </c>
      <c r="E8" s="380">
        <v>65422477.347472847</v>
      </c>
      <c r="F8" s="384">
        <v>0.13416351794610779</v>
      </c>
      <c r="G8" s="391">
        <v>13.072634251439467</v>
      </c>
      <c r="H8" s="391">
        <v>0.43395038696153065</v>
      </c>
      <c r="I8" s="392">
        <v>2.9451099258785489</v>
      </c>
      <c r="J8" s="392">
        <v>0.12993796671490898</v>
      </c>
      <c r="K8" s="384">
        <v>4.6156316061599409E-2</v>
      </c>
      <c r="L8" s="385">
        <v>1628807389.0524781</v>
      </c>
      <c r="M8" s="385">
        <v>256038349.09926558</v>
      </c>
      <c r="N8" s="384">
        <v>0.18651232774596374</v>
      </c>
      <c r="O8" s="380">
        <v>452170341.56475842</v>
      </c>
      <c r="P8" s="380">
        <v>66780462.772932231</v>
      </c>
      <c r="Q8" s="384">
        <v>0.17328027135088475</v>
      </c>
      <c r="R8" s="261"/>
      <c r="S8" s="261"/>
      <c r="T8" s="261"/>
    </row>
    <row r="9" spans="1:20">
      <c r="A9" s="403"/>
      <c r="B9" s="403"/>
      <c r="C9" s="172" t="s">
        <v>106</v>
      </c>
      <c r="D9" s="380">
        <v>244556535.30121109</v>
      </c>
      <c r="E9" s="380">
        <v>-548788.33145287633</v>
      </c>
      <c r="F9" s="381">
        <v>-2.2389898486062177E-3</v>
      </c>
      <c r="G9" s="389">
        <v>5.7806165528226572</v>
      </c>
      <c r="H9" s="389">
        <v>-0.57213757417618272</v>
      </c>
      <c r="I9" s="390">
        <v>3.0598355092588725</v>
      </c>
      <c r="J9" s="390">
        <v>9.6027007748684223E-2</v>
      </c>
      <c r="K9" s="381">
        <v>3.2399869188496598E-2</v>
      </c>
      <c r="L9" s="382">
        <v>748302770.73596668</v>
      </c>
      <c r="M9" s="382">
        <v>21857528.788071156</v>
      </c>
      <c r="N9" s="381">
        <v>3.0088336361681192E-2</v>
      </c>
      <c r="O9" s="380">
        <v>419457987.81122476</v>
      </c>
      <c r="P9" s="380">
        <v>-24085817.176157594</v>
      </c>
      <c r="Q9" s="381">
        <v>-5.4303130616022856E-2</v>
      </c>
      <c r="R9" s="261"/>
      <c r="S9" s="261"/>
      <c r="T9" s="261"/>
    </row>
    <row r="10" spans="1:20">
      <c r="A10" s="403"/>
      <c r="B10" s="403"/>
      <c r="C10" s="172" t="s">
        <v>70</v>
      </c>
      <c r="D10" s="380">
        <v>13173924.133108456</v>
      </c>
      <c r="E10" s="380">
        <v>491835.14032465778</v>
      </c>
      <c r="F10" s="384">
        <v>3.8781871078535687E-2</v>
      </c>
      <c r="G10" s="391">
        <v>0.31139386161028709</v>
      </c>
      <c r="H10" s="391">
        <v>-1.7306437484877757E-2</v>
      </c>
      <c r="I10" s="392">
        <v>3.0529776242422662</v>
      </c>
      <c r="J10" s="392">
        <v>3.1936072376096192E-2</v>
      </c>
      <c r="K10" s="384">
        <v>1.0571212552958271E-2</v>
      </c>
      <c r="L10" s="385">
        <v>40219695.601845309</v>
      </c>
      <c r="M10" s="385">
        <v>1906577.7901808694</v>
      </c>
      <c r="N10" s="384">
        <v>4.9763055033866528E-2</v>
      </c>
      <c r="O10" s="380">
        <v>52695696.532433823</v>
      </c>
      <c r="P10" s="380">
        <v>1967340.5612986311</v>
      </c>
      <c r="Q10" s="384">
        <v>3.8781871078535687E-2</v>
      </c>
      <c r="R10" s="261"/>
      <c r="S10" s="261"/>
      <c r="T10" s="261"/>
    </row>
    <row r="11" spans="1:20">
      <c r="A11" s="403"/>
      <c r="B11" s="403" t="s">
        <v>128</v>
      </c>
      <c r="C11" s="172" t="s">
        <v>67</v>
      </c>
      <c r="D11" s="380">
        <v>1678391966.3363013</v>
      </c>
      <c r="E11" s="380">
        <v>155183867.96143341</v>
      </c>
      <c r="F11" s="381">
        <v>0.10187962375397115</v>
      </c>
      <c r="G11" s="389">
        <v>80.722913294500657</v>
      </c>
      <c r="H11" s="389">
        <v>-0.15899245760942904</v>
      </c>
      <c r="I11" s="390">
        <v>2.8349804382597803</v>
      </c>
      <c r="J11" s="390">
        <v>8.1677419557224074E-2</v>
      </c>
      <c r="K11" s="381">
        <v>2.9665248976377859E-2</v>
      </c>
      <c r="L11" s="382">
        <v>4758208392.2957821</v>
      </c>
      <c r="M11" s="382">
        <v>564354936.92807817</v>
      </c>
      <c r="N11" s="381">
        <v>0.13456715713463033</v>
      </c>
      <c r="O11" s="380">
        <v>1707933143.30615</v>
      </c>
      <c r="P11" s="380">
        <v>126279387.36463475</v>
      </c>
      <c r="Q11" s="381">
        <v>7.9840095779663292E-2</v>
      </c>
      <c r="R11" s="261"/>
      <c r="S11" s="261"/>
      <c r="T11" s="261"/>
    </row>
    <row r="12" spans="1:20">
      <c r="A12" s="403"/>
      <c r="B12" s="403"/>
      <c r="C12" s="172" t="s">
        <v>66</v>
      </c>
      <c r="D12" s="380">
        <v>272831785.03544831</v>
      </c>
      <c r="E12" s="380">
        <v>38296104.523661733</v>
      </c>
      <c r="F12" s="384">
        <v>0.16328476946490519</v>
      </c>
      <c r="G12" s="391">
        <v>13.121950634377267</v>
      </c>
      <c r="H12" s="391">
        <v>0.66817440583675669</v>
      </c>
      <c r="I12" s="392">
        <v>3.0131673108512405</v>
      </c>
      <c r="J12" s="392">
        <v>0.19193776612463642</v>
      </c>
      <c r="K12" s="384">
        <v>6.8033374485037323E-2</v>
      </c>
      <c r="L12" s="385">
        <v>822087816.03000546</v>
      </c>
      <c r="M12" s="385">
        <v>160408824.87759352</v>
      </c>
      <c r="N12" s="384">
        <v>0.24242695781865131</v>
      </c>
      <c r="O12" s="380">
        <v>226655006.34748366</v>
      </c>
      <c r="P12" s="380">
        <v>40482205.787753671</v>
      </c>
      <c r="Q12" s="384">
        <v>0.21744425429516878</v>
      </c>
      <c r="R12" s="261"/>
      <c r="S12" s="261"/>
      <c r="T12" s="261"/>
    </row>
    <row r="13" spans="1:20">
      <c r="A13" s="403"/>
      <c r="B13" s="403"/>
      <c r="C13" s="172" t="s">
        <v>106</v>
      </c>
      <c r="D13" s="380">
        <v>120942782.95035638</v>
      </c>
      <c r="E13" s="380">
        <v>2409200.6428467035</v>
      </c>
      <c r="F13" s="381">
        <v>2.0325047095907007E-2</v>
      </c>
      <c r="G13" s="389">
        <v>5.8167901047621182</v>
      </c>
      <c r="H13" s="389">
        <v>-0.47730854327206895</v>
      </c>
      <c r="I13" s="390">
        <v>3.0595926783566556</v>
      </c>
      <c r="J13" s="390">
        <v>0.11790693688153731</v>
      </c>
      <c r="K13" s="381">
        <v>4.0081418357901299E-2</v>
      </c>
      <c r="L13" s="382">
        <v>370035653.21498853</v>
      </c>
      <c r="M13" s="382">
        <v>21347104.255019963</v>
      </c>
      <c r="N13" s="381">
        <v>6.1221122169603376E-2</v>
      </c>
      <c r="O13" s="380">
        <v>207594117.34413022</v>
      </c>
      <c r="P13" s="380">
        <v>-3498367.3452002704</v>
      </c>
      <c r="Q13" s="381">
        <v>-1.6572675954565106E-2</v>
      </c>
      <c r="R13" s="261"/>
      <c r="S13" s="261"/>
      <c r="T13" s="261"/>
    </row>
    <row r="14" spans="1:20">
      <c r="A14" s="403"/>
      <c r="B14" s="403"/>
      <c r="C14" s="172" t="s">
        <v>70</v>
      </c>
      <c r="D14" s="380">
        <v>6409054.0293828016</v>
      </c>
      <c r="E14" s="380">
        <v>350727.48853648361</v>
      </c>
      <c r="F14" s="384">
        <v>5.7891809920085413E-2</v>
      </c>
      <c r="G14" s="391">
        <v>0.30824594200302219</v>
      </c>
      <c r="H14" s="391">
        <v>-1.3449430293800912E-2</v>
      </c>
      <c r="I14" s="392">
        <v>3.0733776359108687</v>
      </c>
      <c r="J14" s="392">
        <v>5.7148815218189153E-2</v>
      </c>
      <c r="K14" s="384">
        <v>1.8947108663017444E-2</v>
      </c>
      <c r="L14" s="385">
        <v>19697443.321249541</v>
      </c>
      <c r="M14" s="385">
        <v>1424144.2035814896</v>
      </c>
      <c r="N14" s="384">
        <v>7.7935800996357357E-2</v>
      </c>
      <c r="O14" s="380">
        <v>25636216.117531206</v>
      </c>
      <c r="P14" s="380">
        <v>1402909.9541459344</v>
      </c>
      <c r="Q14" s="384">
        <v>5.7891809920085413E-2</v>
      </c>
      <c r="R14" s="261"/>
      <c r="S14" s="261"/>
      <c r="T14" s="261"/>
    </row>
    <row r="15" spans="1:20">
      <c r="A15" s="403" t="s">
        <v>287</v>
      </c>
      <c r="B15" s="403" t="s">
        <v>126</v>
      </c>
      <c r="C15" s="172" t="s">
        <v>67</v>
      </c>
      <c r="D15" s="380">
        <v>274992388.41855586</v>
      </c>
      <c r="E15" s="380">
        <v>21648532.094060898</v>
      </c>
      <c r="F15" s="381">
        <v>8.5451182468511966E-2</v>
      </c>
      <c r="G15" s="389">
        <v>80.974643160420285</v>
      </c>
      <c r="H15" s="389">
        <v>-0.60755376556168983</v>
      </c>
      <c r="I15" s="390">
        <v>2.8806045290024054</v>
      </c>
      <c r="J15" s="390">
        <v>0.10786500702495561</v>
      </c>
      <c r="K15" s="381">
        <v>3.8901961821508908E-2</v>
      </c>
      <c r="L15" s="382">
        <v>792144319.51968062</v>
      </c>
      <c r="M15" s="382">
        <v>89687796.438576698</v>
      </c>
      <c r="N15" s="381">
        <v>0.12767736292801365</v>
      </c>
      <c r="O15" s="380">
        <v>279954764.30659854</v>
      </c>
      <c r="P15" s="380">
        <v>19056591.863829941</v>
      </c>
      <c r="Q15" s="381">
        <v>7.3042258921956427E-2</v>
      </c>
      <c r="R15" s="261"/>
      <c r="S15" s="261"/>
      <c r="T15" s="261"/>
    </row>
    <row r="16" spans="1:20">
      <c r="A16" s="403"/>
      <c r="B16" s="403"/>
      <c r="C16" s="172" t="s">
        <v>66</v>
      </c>
      <c r="D16" s="380">
        <v>45154372.247979037</v>
      </c>
      <c r="E16" s="380">
        <v>7164078.0124452934</v>
      </c>
      <c r="F16" s="384">
        <v>0.18857653399652965</v>
      </c>
      <c r="G16" s="391">
        <v>13.296219582440504</v>
      </c>
      <c r="H16" s="391">
        <v>1.0625238040453926</v>
      </c>
      <c r="I16" s="392">
        <v>3.0105338690814927</v>
      </c>
      <c r="J16" s="392">
        <v>0.20267080098169199</v>
      </c>
      <c r="K16" s="384">
        <v>7.2179731014749185E-2</v>
      </c>
      <c r="L16" s="385">
        <v>135938766.9896543</v>
      </c>
      <c r="M16" s="385">
        <v>29267222.859454349</v>
      </c>
      <c r="N16" s="384">
        <v>0.27436766851084193</v>
      </c>
      <c r="O16" s="380">
        <v>37693671.074554265</v>
      </c>
      <c r="P16" s="380">
        <v>7703219.802438423</v>
      </c>
      <c r="Q16" s="384">
        <v>0.256855748269471</v>
      </c>
      <c r="R16" s="261"/>
      <c r="S16" s="261"/>
      <c r="T16" s="261"/>
    </row>
    <row r="17" spans="1:20">
      <c r="A17" s="403"/>
      <c r="B17" s="403"/>
      <c r="C17" s="172" t="s">
        <v>106</v>
      </c>
      <c r="D17" s="380">
        <v>18304636.622598104</v>
      </c>
      <c r="E17" s="380">
        <v>227075.95052803308</v>
      </c>
      <c r="F17" s="381">
        <v>1.2561205278036581E-2</v>
      </c>
      <c r="G17" s="389">
        <v>5.3900088915916555</v>
      </c>
      <c r="H17" s="389">
        <v>-0.43135633149551467</v>
      </c>
      <c r="I17" s="390">
        <v>3.2369113144019979</v>
      </c>
      <c r="J17" s="390">
        <v>0.21736180811491357</v>
      </c>
      <c r="K17" s="381">
        <v>7.1984846634353492E-2</v>
      </c>
      <c r="L17" s="382">
        <v>59250485.389704973</v>
      </c>
      <c r="M17" s="382">
        <v>4664395.9874809757</v>
      </c>
      <c r="N17" s="381">
        <v>8.545026834787206E-2</v>
      </c>
      <c r="O17" s="380">
        <v>30574283.177381039</v>
      </c>
      <c r="P17" s="380">
        <v>-636823.17807141319</v>
      </c>
      <c r="Q17" s="381">
        <v>-2.0403736119407469E-2</v>
      </c>
      <c r="R17" s="261"/>
      <c r="S17" s="261"/>
      <c r="T17" s="261"/>
    </row>
    <row r="18" spans="1:20">
      <c r="A18" s="403"/>
      <c r="B18" s="403"/>
      <c r="C18" s="172" t="s">
        <v>70</v>
      </c>
      <c r="D18" s="380">
        <v>1033252.8261692524</v>
      </c>
      <c r="E18" s="380">
        <v>65772.684303610935</v>
      </c>
      <c r="F18" s="384">
        <v>6.7983498014520596E-2</v>
      </c>
      <c r="G18" s="391">
        <v>0.30425307178395089</v>
      </c>
      <c r="H18" s="391">
        <v>-7.2964427800158438E-3</v>
      </c>
      <c r="I18" s="392">
        <v>3.0513909550629599</v>
      </c>
      <c r="J18" s="392">
        <v>-1.7075744923650049E-2</v>
      </c>
      <c r="K18" s="384">
        <v>-5.5649112710672612E-3</v>
      </c>
      <c r="L18" s="385">
        <v>3152858.3280660976</v>
      </c>
      <c r="M18" s="385">
        <v>184177.72985305544</v>
      </c>
      <c r="N18" s="384">
        <v>6.2040264609105736E-2</v>
      </c>
      <c r="O18" s="380">
        <v>4133011.3046770096</v>
      </c>
      <c r="P18" s="380">
        <v>263090.73721444374</v>
      </c>
      <c r="Q18" s="384">
        <v>6.7983498014520596E-2</v>
      </c>
      <c r="R18" s="261"/>
      <c r="S18" s="261"/>
      <c r="T18" s="261"/>
    </row>
    <row r="19" spans="1:20">
      <c r="A19" s="403"/>
      <c r="B19" s="403" t="s">
        <v>127</v>
      </c>
      <c r="C19" s="172" t="s">
        <v>67</v>
      </c>
      <c r="D19" s="380">
        <v>3415135134.1382999</v>
      </c>
      <c r="E19" s="380">
        <v>307739575.87027931</v>
      </c>
      <c r="F19" s="381">
        <v>9.9034567727130665E-2</v>
      </c>
      <c r="G19" s="389">
        <v>80.934437951627061</v>
      </c>
      <c r="H19" s="389">
        <v>0.17707593031285285</v>
      </c>
      <c r="I19" s="390">
        <v>2.8144189837689844</v>
      </c>
      <c r="J19" s="390">
        <v>6.3191120891265662E-2</v>
      </c>
      <c r="K19" s="381">
        <v>2.2968334155052231E-2</v>
      </c>
      <c r="L19" s="382">
        <v>9611621153.6552677</v>
      </c>
      <c r="M19" s="382">
        <v>1062467912.7658253</v>
      </c>
      <c r="N19" s="381">
        <v>0.12427756092664068</v>
      </c>
      <c r="O19" s="380">
        <v>3501505873.90411</v>
      </c>
      <c r="P19" s="380">
        <v>262651301.10230064</v>
      </c>
      <c r="Q19" s="381">
        <v>8.1093885260520054E-2</v>
      </c>
      <c r="R19" s="261"/>
      <c r="S19" s="261"/>
      <c r="T19" s="261"/>
    </row>
    <row r="20" spans="1:20">
      <c r="A20" s="403"/>
      <c r="B20" s="403"/>
      <c r="C20" s="172" t="s">
        <v>66</v>
      </c>
      <c r="D20" s="380">
        <v>547759451.06020164</v>
      </c>
      <c r="E20" s="380">
        <v>64525560.865624309</v>
      </c>
      <c r="F20" s="384">
        <v>0.13352863318349353</v>
      </c>
      <c r="G20" s="391">
        <v>12.981214963089624</v>
      </c>
      <c r="H20" s="391">
        <v>0.42256464656448856</v>
      </c>
      <c r="I20" s="392">
        <v>2.909714319785996</v>
      </c>
      <c r="J20" s="392">
        <v>0.12688144732442819</v>
      </c>
      <c r="K20" s="384">
        <v>4.5594346890186981E-2</v>
      </c>
      <c r="L20" s="385">
        <v>1593823518.5479853</v>
      </c>
      <c r="M20" s="385">
        <v>249064363.82703185</v>
      </c>
      <c r="N20" s="384">
        <v>0.18521113089482136</v>
      </c>
      <c r="O20" s="380">
        <v>441926450.15689862</v>
      </c>
      <c r="P20" s="380">
        <v>65195363.818524182</v>
      </c>
      <c r="Q20" s="384">
        <v>0.17305543976258611</v>
      </c>
      <c r="R20" s="261"/>
      <c r="S20" s="261"/>
      <c r="T20" s="261"/>
    </row>
    <row r="21" spans="1:20">
      <c r="A21" s="403"/>
      <c r="B21" s="403"/>
      <c r="C21" s="172" t="s">
        <v>106</v>
      </c>
      <c r="D21" s="380">
        <v>241988617.90570354</v>
      </c>
      <c r="E21" s="380">
        <v>-410241.23308950663</v>
      </c>
      <c r="F21" s="381">
        <v>-1.6924222933516785E-3</v>
      </c>
      <c r="G21" s="389">
        <v>5.7348280555905014</v>
      </c>
      <c r="H21" s="389">
        <v>-0.56481808020301028</v>
      </c>
      <c r="I21" s="390">
        <v>3.0176706438124841</v>
      </c>
      <c r="J21" s="390">
        <v>9.8004947215031724E-2</v>
      </c>
      <c r="K21" s="381">
        <v>3.3567181108866556E-2</v>
      </c>
      <c r="L21" s="382">
        <v>730241948.39079762</v>
      </c>
      <c r="M21" s="382">
        <v>22518314.468905687</v>
      </c>
      <c r="N21" s="381">
        <v>3.1817948969881264E-2</v>
      </c>
      <c r="O21" s="380">
        <v>411889872.13174599</v>
      </c>
      <c r="P21" s="380">
        <v>-23668674.431886971</v>
      </c>
      <c r="Q21" s="381">
        <v>-5.4340971193476729E-2</v>
      </c>
      <c r="R21" s="261"/>
      <c r="S21" s="261"/>
      <c r="T21" s="261"/>
    </row>
    <row r="22" spans="1:20">
      <c r="A22" s="403"/>
      <c r="B22" s="403"/>
      <c r="C22" s="172" t="s">
        <v>70</v>
      </c>
      <c r="D22" s="380">
        <v>13171284.192892529</v>
      </c>
      <c r="E22" s="380">
        <v>493185.99069317617</v>
      </c>
      <c r="F22" s="384">
        <v>3.8900628692686727E-2</v>
      </c>
      <c r="G22" s="391">
        <v>0.31214298743170538</v>
      </c>
      <c r="H22" s="391">
        <v>-1.7345082901848274E-2</v>
      </c>
      <c r="I22" s="392">
        <v>3.0523250006302627</v>
      </c>
      <c r="J22" s="392">
        <v>3.2310171732730542E-2</v>
      </c>
      <c r="K22" s="384">
        <v>1.0698679828842261E-2</v>
      </c>
      <c r="L22" s="385">
        <v>40203040.032372057</v>
      </c>
      <c r="M22" s="385">
        <v>1914995.4595108703</v>
      </c>
      <c r="N22" s="384">
        <v>5.0015493893052751E-2</v>
      </c>
      <c r="O22" s="380">
        <v>52685136.771570116</v>
      </c>
      <c r="P22" s="380">
        <v>1972743.9627727047</v>
      </c>
      <c r="Q22" s="384">
        <v>3.8900628692686727E-2</v>
      </c>
      <c r="R22" s="261"/>
      <c r="S22" s="261"/>
      <c r="T22" s="261"/>
    </row>
    <row r="23" spans="1:20">
      <c r="A23" s="403"/>
      <c r="B23" s="403" t="s">
        <v>128</v>
      </c>
      <c r="C23" s="172" t="s">
        <v>67</v>
      </c>
      <c r="D23" s="380">
        <v>1677017780.5051453</v>
      </c>
      <c r="E23" s="380">
        <v>155295818.26845407</v>
      </c>
      <c r="F23" s="381">
        <v>0.10205268907349783</v>
      </c>
      <c r="G23" s="389">
        <v>80.860772845164107</v>
      </c>
      <c r="H23" s="389">
        <v>-0.14306900632686848</v>
      </c>
      <c r="I23" s="390">
        <v>2.8332200108081782</v>
      </c>
      <c r="J23" s="390">
        <v>8.1750230601520535E-2</v>
      </c>
      <c r="K23" s="381">
        <v>2.9711476822173358E-2</v>
      </c>
      <c r="L23" s="382">
        <v>4751360334.2082949</v>
      </c>
      <c r="M23" s="382">
        <v>564388341.23726225</v>
      </c>
      <c r="N23" s="381">
        <v>0.13479630200171891</v>
      </c>
      <c r="O23" s="380">
        <v>1704458749.2929988</v>
      </c>
      <c r="P23" s="380">
        <v>126523417.88636494</v>
      </c>
      <c r="Q23" s="381">
        <v>8.0182891762476075E-2</v>
      </c>
      <c r="R23" s="261"/>
      <c r="S23" s="261"/>
      <c r="T23" s="261"/>
    </row>
    <row r="24" spans="1:20">
      <c r="A24" s="403"/>
      <c r="B24" s="403"/>
      <c r="C24" s="172" t="s">
        <v>66</v>
      </c>
      <c r="D24" s="380">
        <v>270158601.19787186</v>
      </c>
      <c r="E24" s="380">
        <v>37624114.990466267</v>
      </c>
      <c r="F24" s="384">
        <v>0.1618001510404268</v>
      </c>
      <c r="G24" s="391">
        <v>13.02623832470533</v>
      </c>
      <c r="H24" s="391">
        <v>0.64803309851790836</v>
      </c>
      <c r="I24" s="392">
        <v>2.9767492589381357</v>
      </c>
      <c r="J24" s="392">
        <v>0.18693320708325833</v>
      </c>
      <c r="K24" s="384">
        <v>6.7005567251995427E-2</v>
      </c>
      <c r="L24" s="385">
        <v>804194415.91152835</v>
      </c>
      <c r="M24" s="385">
        <v>155465973.68028164</v>
      </c>
      <c r="N24" s="384">
        <v>0.23964722919434447</v>
      </c>
      <c r="O24" s="380">
        <v>221417606.82671937</v>
      </c>
      <c r="P24" s="380">
        <v>39183422.315348923</v>
      </c>
      <c r="Q24" s="384">
        <v>0.2150168609715708</v>
      </c>
      <c r="R24" s="261"/>
      <c r="S24" s="261"/>
      <c r="T24" s="261"/>
    </row>
    <row r="25" spans="1:20">
      <c r="A25" s="403"/>
      <c r="B25" s="403"/>
      <c r="C25" s="172" t="s">
        <v>106</v>
      </c>
      <c r="D25" s="380">
        <v>119746618.22855689</v>
      </c>
      <c r="E25" s="380">
        <v>2393374.6834877729</v>
      </c>
      <c r="F25" s="381">
        <v>2.0394618940111405E-2</v>
      </c>
      <c r="G25" s="389">
        <v>5.7738231568655793</v>
      </c>
      <c r="H25" s="389">
        <v>-0.47308910226477341</v>
      </c>
      <c r="I25" s="390">
        <v>3.0190719467269238</v>
      </c>
      <c r="J25" s="390">
        <v>0.11807329883403739</v>
      </c>
      <c r="K25" s="381">
        <v>4.0700914810766577E-2</v>
      </c>
      <c r="L25" s="382">
        <v>361523655.809255</v>
      </c>
      <c r="M25" s="382">
        <v>21082054.959164917</v>
      </c>
      <c r="N25" s="381">
        <v>6.1925613398957614E-2</v>
      </c>
      <c r="O25" s="380">
        <v>204069891.48673522</v>
      </c>
      <c r="P25" s="380">
        <v>-3541609.1381287575</v>
      </c>
      <c r="Q25" s="381">
        <v>-1.7058829243415272E-2</v>
      </c>
      <c r="R25" s="261"/>
      <c r="S25" s="261"/>
      <c r="T25" s="261"/>
    </row>
    <row r="26" spans="1:20">
      <c r="A26" s="403"/>
      <c r="B26" s="403"/>
      <c r="C26" s="172" t="s">
        <v>70</v>
      </c>
      <c r="D26" s="380">
        <v>6408310.5968772834</v>
      </c>
      <c r="E26" s="380">
        <v>351842.92869708594</v>
      </c>
      <c r="F26" s="384">
        <v>5.8093751667431109E-2</v>
      </c>
      <c r="G26" s="391">
        <v>0.30898953697394155</v>
      </c>
      <c r="H26" s="391">
        <v>-1.3406512597976705E-2</v>
      </c>
      <c r="I26" s="392">
        <v>3.0729930876031952</v>
      </c>
      <c r="J26" s="392">
        <v>5.7759694056042754E-2</v>
      </c>
      <c r="K26" s="384">
        <v>1.9155961253166421E-2</v>
      </c>
      <c r="L26" s="385">
        <v>19692694.167418197</v>
      </c>
      <c r="M26" s="385">
        <v>1431030.6073826104</v>
      </c>
      <c r="N26" s="384">
        <v>7.8362554576589832E-2</v>
      </c>
      <c r="O26" s="380">
        <v>25633242.387509134</v>
      </c>
      <c r="P26" s="380">
        <v>1407371.7147883438</v>
      </c>
      <c r="Q26" s="384">
        <v>5.8093751667431109E-2</v>
      </c>
      <c r="R26" s="261"/>
      <c r="S26" s="261"/>
      <c r="T26" s="261"/>
    </row>
    <row r="27" spans="1:20">
      <c r="A27" s="403" t="s">
        <v>61</v>
      </c>
      <c r="B27" s="403" t="s">
        <v>126</v>
      </c>
      <c r="C27" s="172" t="s">
        <v>67</v>
      </c>
      <c r="D27" s="380">
        <v>155664227.66716751</v>
      </c>
      <c r="E27" s="380">
        <v>9698011.441256851</v>
      </c>
      <c r="F27" s="381">
        <v>6.6440109855607415E-2</v>
      </c>
      <c r="G27" s="389">
        <v>83.728208749970861</v>
      </c>
      <c r="H27" s="389">
        <v>-0.44251190458101064</v>
      </c>
      <c r="I27" s="390">
        <v>3.1665775932189848</v>
      </c>
      <c r="J27" s="390">
        <v>0.12031299211036872</v>
      </c>
      <c r="K27" s="381">
        <v>3.9495253323228605E-2</v>
      </c>
      <c r="L27" s="382">
        <v>492922855.39659142</v>
      </c>
      <c r="M27" s="382">
        <v>48271137.949833691</v>
      </c>
      <c r="N27" s="381">
        <v>0.10855943214840645</v>
      </c>
      <c r="O27" s="380">
        <v>196598009.70515394</v>
      </c>
      <c r="P27" s="380">
        <v>10827586.240808636</v>
      </c>
      <c r="Q27" s="381">
        <v>5.8284769119271357E-2</v>
      </c>
      <c r="R27" s="261"/>
      <c r="S27" s="261"/>
      <c r="T27" s="261"/>
    </row>
    <row r="28" spans="1:20">
      <c r="A28" s="403"/>
      <c r="B28" s="403"/>
      <c r="C28" s="172" t="s">
        <v>66</v>
      </c>
      <c r="D28" s="380">
        <v>19372603.361992784</v>
      </c>
      <c r="E28" s="380">
        <v>2276529.7462704331</v>
      </c>
      <c r="F28" s="384">
        <v>0.13316097002394922</v>
      </c>
      <c r="G28" s="391">
        <v>10.420077898638725</v>
      </c>
      <c r="H28" s="391">
        <v>0.56170879238259097</v>
      </c>
      <c r="I28" s="392">
        <v>3.4173882566318809</v>
      </c>
      <c r="J28" s="392">
        <v>0.30716583745552262</v>
      </c>
      <c r="K28" s="384">
        <v>9.8760087240598551E-2</v>
      </c>
      <c r="L28" s="385">
        <v>66203707.229661435</v>
      </c>
      <c r="M28" s="385">
        <v>13031115.790152356</v>
      </c>
      <c r="N28" s="384">
        <v>0.24507204628115578</v>
      </c>
      <c r="O28" s="380">
        <v>21172658.321615815</v>
      </c>
      <c r="P28" s="380">
        <v>4451734.3637686949</v>
      </c>
      <c r="Q28" s="384">
        <v>0.26623734280422334</v>
      </c>
      <c r="R28" s="261"/>
      <c r="S28" s="261"/>
      <c r="T28" s="261"/>
    </row>
    <row r="29" spans="1:20">
      <c r="A29" s="403"/>
      <c r="B29" s="403"/>
      <c r="C29" s="172" t="s">
        <v>106</v>
      </c>
      <c r="D29" s="380">
        <v>10264385.337495726</v>
      </c>
      <c r="E29" s="380">
        <v>529403.20144293644</v>
      </c>
      <c r="F29" s="381">
        <v>5.4381527777265321E-2</v>
      </c>
      <c r="G29" s="389">
        <v>5.5209768558100745</v>
      </c>
      <c r="H29" s="389">
        <v>-9.2654045484050762E-2</v>
      </c>
      <c r="I29" s="390">
        <v>3.4980195219200079</v>
      </c>
      <c r="J29" s="390">
        <v>0.10915254500635729</v>
      </c>
      <c r="K29" s="381">
        <v>3.22091559656809E-2</v>
      </c>
      <c r="L29" s="382">
        <v>35905020.291069537</v>
      </c>
      <c r="M29" s="382">
        <v>2914460.8093559295</v>
      </c>
      <c r="N29" s="381">
        <v>8.83422668527762E-2</v>
      </c>
      <c r="O29" s="380">
        <v>18047653.122055769</v>
      </c>
      <c r="P29" s="380">
        <v>-236430.27410647646</v>
      </c>
      <c r="Q29" s="381">
        <v>-1.2930933915785038E-2</v>
      </c>
      <c r="R29" s="261"/>
      <c r="S29" s="261"/>
      <c r="T29" s="261"/>
    </row>
    <row r="30" spans="1:20">
      <c r="A30" s="403"/>
      <c r="B30" s="403"/>
      <c r="C30" s="172" t="s">
        <v>70</v>
      </c>
      <c r="D30" s="380">
        <v>563861.70257976651</v>
      </c>
      <c r="E30" s="380">
        <v>19897.889938102104</v>
      </c>
      <c r="F30" s="384">
        <v>3.6579436858991607E-2</v>
      </c>
      <c r="G30" s="391">
        <v>0.30328824449414832</v>
      </c>
      <c r="H30" s="391">
        <v>-1.0385887122610182E-2</v>
      </c>
      <c r="I30" s="392">
        <v>3.0037402888574651</v>
      </c>
      <c r="J30" s="392">
        <v>-0.18899202627180278</v>
      </c>
      <c r="K30" s="384">
        <v>-5.9194447770091509E-2</v>
      </c>
      <c r="L30" s="385">
        <v>1693694.11338261</v>
      </c>
      <c r="M30" s="385">
        <v>-43036.729499354493</v>
      </c>
      <c r="N30" s="384">
        <v>-2.4780310475708785E-2</v>
      </c>
      <c r="O30" s="380">
        <v>2255446.810319066</v>
      </c>
      <c r="P30" s="380">
        <v>79591.559752408415</v>
      </c>
      <c r="Q30" s="384">
        <v>3.6579436858991607E-2</v>
      </c>
      <c r="R30" s="261"/>
      <c r="S30" s="261"/>
      <c r="T30" s="261"/>
    </row>
    <row r="31" spans="1:20">
      <c r="A31" s="403"/>
      <c r="B31" s="403" t="s">
        <v>127</v>
      </c>
      <c r="C31" s="172" t="s">
        <v>67</v>
      </c>
      <c r="D31" s="380">
        <v>1937329315.6339009</v>
      </c>
      <c r="E31" s="380">
        <v>142967988.98075676</v>
      </c>
      <c r="F31" s="381">
        <v>7.9676254083909451E-2</v>
      </c>
      <c r="G31" s="389">
        <v>83.557566638918644</v>
      </c>
      <c r="H31" s="389">
        <v>0.28964601708108262</v>
      </c>
      <c r="I31" s="390">
        <v>3.0974131814958454</v>
      </c>
      <c r="J31" s="390">
        <v>6.3190330589697918E-2</v>
      </c>
      <c r="K31" s="381">
        <v>2.0825869982103194E-2</v>
      </c>
      <c r="L31" s="382">
        <v>6000709359.1427698</v>
      </c>
      <c r="M31" s="382">
        <v>556217219.02952957</v>
      </c>
      <c r="N31" s="381">
        <v>0.10216145137422511</v>
      </c>
      <c r="O31" s="380">
        <v>2471064151.1835184</v>
      </c>
      <c r="P31" s="380">
        <v>168475430.47718477</v>
      </c>
      <c r="Q31" s="381">
        <v>7.3167834516927488E-2</v>
      </c>
      <c r="R31" s="261"/>
      <c r="S31" s="261"/>
      <c r="T31" s="261"/>
    </row>
    <row r="32" spans="1:20">
      <c r="A32" s="403"/>
      <c r="B32" s="403"/>
      <c r="C32" s="172" t="s">
        <v>66</v>
      </c>
      <c r="D32" s="380">
        <v>242261701.8285138</v>
      </c>
      <c r="E32" s="380">
        <v>22014740.871694177</v>
      </c>
      <c r="F32" s="384">
        <v>9.9954799721437532E-2</v>
      </c>
      <c r="G32" s="391">
        <v>10.448816384100587</v>
      </c>
      <c r="H32" s="391">
        <v>0.22818456945911159</v>
      </c>
      <c r="I32" s="392">
        <v>3.2335866936457256</v>
      </c>
      <c r="J32" s="392">
        <v>0.14294528499819803</v>
      </c>
      <c r="K32" s="384">
        <v>4.6251009450090572E-2</v>
      </c>
      <c r="L32" s="385">
        <v>783374215.41265059</v>
      </c>
      <c r="M32" s="385">
        <v>102669837.75072861</v>
      </c>
      <c r="N32" s="384">
        <v>0.15082881955802629</v>
      </c>
      <c r="O32" s="380">
        <v>248944780.35205761</v>
      </c>
      <c r="P32" s="380">
        <v>33514061.546632826</v>
      </c>
      <c r="Q32" s="384">
        <v>0.15556770052325938</v>
      </c>
      <c r="R32" s="261"/>
      <c r="S32" s="261"/>
      <c r="T32" s="261"/>
    </row>
    <row r="33" spans="1:20">
      <c r="A33" s="403"/>
      <c r="B33" s="403"/>
      <c r="C33" s="172" t="s">
        <v>106</v>
      </c>
      <c r="D33" s="380">
        <v>130939207.43710382</v>
      </c>
      <c r="E33" s="380">
        <v>-692820.82633852959</v>
      </c>
      <c r="F33" s="381">
        <v>-5.2633149810010485E-3</v>
      </c>
      <c r="G33" s="389">
        <v>5.647445409916318</v>
      </c>
      <c r="H33" s="389">
        <v>-0.46098164873848457</v>
      </c>
      <c r="I33" s="390">
        <v>3.3522538988156421</v>
      </c>
      <c r="J33" s="390">
        <v>8.0446568913633776E-2</v>
      </c>
      <c r="K33" s="381">
        <v>2.4587807533288698E-2</v>
      </c>
      <c r="L33" s="382">
        <v>438941468.63886142</v>
      </c>
      <c r="M33" s="382">
        <v>8266833.7166624069</v>
      </c>
      <c r="N33" s="381">
        <v>1.9195079176547749E-2</v>
      </c>
      <c r="O33" s="380">
        <v>231541130.52864167</v>
      </c>
      <c r="P33" s="380">
        <v>-17681639.808376521</v>
      </c>
      <c r="Q33" s="381">
        <v>-7.0947128083304944E-2</v>
      </c>
      <c r="R33" s="261"/>
      <c r="S33" s="261"/>
      <c r="T33" s="261"/>
    </row>
    <row r="34" spans="1:20">
      <c r="A34" s="403"/>
      <c r="B34" s="403"/>
      <c r="C34" s="172" t="s">
        <v>70</v>
      </c>
      <c r="D34" s="380">
        <v>7285689.9115902372</v>
      </c>
      <c r="E34" s="380">
        <v>-174200.66144287959</v>
      </c>
      <c r="F34" s="384">
        <v>-2.3351637632943366E-2</v>
      </c>
      <c r="G34" s="391">
        <v>0.31423388650834794</v>
      </c>
      <c r="H34" s="391">
        <v>-3.1944760376293679E-2</v>
      </c>
      <c r="I34" s="392">
        <v>3.0679327820320368</v>
      </c>
      <c r="J34" s="392">
        <v>-4.2230130463749571E-2</v>
      </c>
      <c r="K34" s="384">
        <v>-1.3578108816769831E-2</v>
      </c>
      <c r="L34" s="385">
        <v>22352006.919487782</v>
      </c>
      <c r="M34" s="385">
        <v>-849468.07203675807</v>
      </c>
      <c r="N34" s="384">
        <v>-3.6612675372883291E-2</v>
      </c>
      <c r="O34" s="380">
        <v>29142759.646360949</v>
      </c>
      <c r="P34" s="380">
        <v>-696802.64577151835</v>
      </c>
      <c r="Q34" s="384">
        <v>-2.3351637632943366E-2</v>
      </c>
      <c r="R34" s="261"/>
      <c r="S34" s="261"/>
      <c r="T34" s="261"/>
    </row>
    <row r="35" spans="1:20">
      <c r="A35" s="403"/>
      <c r="B35" s="403" t="s">
        <v>128</v>
      </c>
      <c r="C35" s="172" t="s">
        <v>67</v>
      </c>
      <c r="D35" s="380">
        <v>948841357.55359948</v>
      </c>
      <c r="E35" s="380">
        <v>74296538.392893553</v>
      </c>
      <c r="F35" s="381">
        <v>8.495452350194628E-2</v>
      </c>
      <c r="G35" s="389">
        <v>83.636946474341542</v>
      </c>
      <c r="H35" s="389">
        <v>8.2504336341798989E-2</v>
      </c>
      <c r="I35" s="390">
        <v>3.1115601283884882</v>
      </c>
      <c r="J35" s="390">
        <v>7.7660310920934172E-2</v>
      </c>
      <c r="K35" s="381">
        <v>2.5597519889683933E-2</v>
      </c>
      <c r="L35" s="382">
        <v>2952376936.3297853</v>
      </c>
      <c r="M35" s="382">
        <v>299095569.11092472</v>
      </c>
      <c r="N35" s="381">
        <v>0.11272666849668993</v>
      </c>
      <c r="O35" s="380">
        <v>1199996525.4456334</v>
      </c>
      <c r="P35" s="380">
        <v>77163439.25317812</v>
      </c>
      <c r="Q35" s="381">
        <v>6.8722092537227025E-2</v>
      </c>
      <c r="R35" s="261"/>
      <c r="S35" s="261"/>
      <c r="T35" s="261"/>
    </row>
    <row r="36" spans="1:20">
      <c r="A36" s="403"/>
      <c r="B36" s="403"/>
      <c r="C36" s="172" t="s">
        <v>66</v>
      </c>
      <c r="D36" s="380">
        <v>118869996.85653174</v>
      </c>
      <c r="E36" s="380">
        <v>13377930.444099829</v>
      </c>
      <c r="F36" s="384">
        <v>0.1268145643464548</v>
      </c>
      <c r="G36" s="391">
        <v>10.47796186933523</v>
      </c>
      <c r="H36" s="391">
        <v>0.39919796157505871</v>
      </c>
      <c r="I36" s="392">
        <v>3.3093360226637101</v>
      </c>
      <c r="J36" s="392">
        <v>0.20460618019265731</v>
      </c>
      <c r="K36" s="384">
        <v>6.5901444110773699E-2</v>
      </c>
      <c r="L36" s="385">
        <v>393380762.61124247</v>
      </c>
      <c r="M36" s="385">
        <v>65856395.876626909</v>
      </c>
      <c r="N36" s="384">
        <v>0.20107327138193851</v>
      </c>
      <c r="O36" s="380">
        <v>125287409.53862078</v>
      </c>
      <c r="P36" s="380">
        <v>21166681.484648362</v>
      </c>
      <c r="Q36" s="384">
        <v>0.20328979522383209</v>
      </c>
      <c r="R36" s="261"/>
      <c r="S36" s="261"/>
      <c r="T36" s="261"/>
    </row>
    <row r="37" spans="1:20">
      <c r="A37" s="403"/>
      <c r="B37" s="403"/>
      <c r="C37" s="172" t="s">
        <v>106</v>
      </c>
      <c r="D37" s="380">
        <v>62959609.974145703</v>
      </c>
      <c r="E37" s="380">
        <v>259408.18337901682</v>
      </c>
      <c r="F37" s="381">
        <v>4.137278285717058E-3</v>
      </c>
      <c r="G37" s="389">
        <v>5.5496627413351174</v>
      </c>
      <c r="H37" s="389">
        <v>-0.44074537473518038</v>
      </c>
      <c r="I37" s="390">
        <v>3.3953730393060062</v>
      </c>
      <c r="J37" s="390">
        <v>0.1307495204021083</v>
      </c>
      <c r="K37" s="381">
        <v>4.0050413055287809E-2</v>
      </c>
      <c r="L37" s="382">
        <v>213771362.27143583</v>
      </c>
      <c r="M37" s="382">
        <v>9078808.8652786016</v>
      </c>
      <c r="N37" s="381">
        <v>4.4353391045272424E-2</v>
      </c>
      <c r="O37" s="380">
        <v>108660068.21117902</v>
      </c>
      <c r="P37" s="380">
        <v>-7803639.5329998434</v>
      </c>
      <c r="Q37" s="381">
        <v>-6.7004903794932527E-2</v>
      </c>
      <c r="R37" s="261"/>
      <c r="S37" s="261"/>
      <c r="T37" s="261"/>
    </row>
    <row r="38" spans="1:20">
      <c r="A38" s="403"/>
      <c r="B38" s="403"/>
      <c r="C38" s="172" t="s">
        <v>70</v>
      </c>
      <c r="D38" s="380">
        <v>3515229.2605493744</v>
      </c>
      <c r="E38" s="380">
        <v>17849.713623880409</v>
      </c>
      <c r="F38" s="384">
        <v>5.1037393523879577E-3</v>
      </c>
      <c r="G38" s="391">
        <v>0.30985479202512428</v>
      </c>
      <c r="H38" s="391">
        <v>-2.428656995636097E-2</v>
      </c>
      <c r="I38" s="392">
        <v>3.0430165239849418</v>
      </c>
      <c r="J38" s="392">
        <v>-5.4254670983649778E-2</v>
      </c>
      <c r="K38" s="384">
        <v>-1.751692621291432E-2</v>
      </c>
      <c r="L38" s="385">
        <v>10696900.725447115</v>
      </c>
      <c r="M38" s="385">
        <v>-135432.20311752148</v>
      </c>
      <c r="N38" s="384">
        <v>-1.2502588686172079E-2</v>
      </c>
      <c r="O38" s="380">
        <v>14060917.042197498</v>
      </c>
      <c r="P38" s="380">
        <v>71398.854495521635</v>
      </c>
      <c r="Q38" s="384">
        <v>5.1037393523879577E-3</v>
      </c>
      <c r="R38" s="261"/>
      <c r="S38" s="261"/>
      <c r="T38" s="261"/>
    </row>
    <row r="39" spans="1:20">
      <c r="A39" s="403" t="s">
        <v>62</v>
      </c>
      <c r="B39" s="403" t="s">
        <v>126</v>
      </c>
      <c r="C39" s="172" t="s">
        <v>67</v>
      </c>
      <c r="D39" s="380">
        <v>269357.2620429215</v>
      </c>
      <c r="E39" s="380">
        <v>5863.5461335919099</v>
      </c>
      <c r="F39" s="381">
        <v>2.2253077699999516E-2</v>
      </c>
      <c r="G39" s="389">
        <v>25.517018783347396</v>
      </c>
      <c r="H39" s="389">
        <v>-5.5764334154897206</v>
      </c>
      <c r="I39" s="390">
        <v>5.3400815928237728</v>
      </c>
      <c r="J39" s="390">
        <v>0.67266412400223352</v>
      </c>
      <c r="K39" s="381">
        <v>0.14411912551119457</v>
      </c>
      <c r="L39" s="382">
        <v>1438389.7569288146</v>
      </c>
      <c r="M39" s="382">
        <v>208554.58436890971</v>
      </c>
      <c r="N39" s="381">
        <v>0.16957929730925067</v>
      </c>
      <c r="O39" s="380">
        <v>719975.80959558487</v>
      </c>
      <c r="P39" s="380">
        <v>56945.429081337177</v>
      </c>
      <c r="Q39" s="381">
        <v>8.5886606036317953E-2</v>
      </c>
      <c r="R39" s="261"/>
      <c r="S39" s="261"/>
      <c r="T39" s="261"/>
    </row>
    <row r="40" spans="1:20">
      <c r="A40" s="403"/>
      <c r="B40" s="403"/>
      <c r="C40" s="172" t="s">
        <v>66</v>
      </c>
      <c r="D40" s="380">
        <v>581762.95462280244</v>
      </c>
      <c r="E40" s="380">
        <v>209026.81413723505</v>
      </c>
      <c r="F40" s="384">
        <v>0.56079030561655108</v>
      </c>
      <c r="G40" s="391">
        <v>55.112144101762638</v>
      </c>
      <c r="H40" s="391">
        <v>11.127590895358566</v>
      </c>
      <c r="I40" s="392">
        <v>6.6117507251956145</v>
      </c>
      <c r="J40" s="392">
        <v>3.7084983902173185E-2</v>
      </c>
      <c r="K40" s="384">
        <v>5.6405884894275117E-3</v>
      </c>
      <c r="L40" s="385">
        <v>3846471.6371192574</v>
      </c>
      <c r="M40" s="385">
        <v>1395856.1037268583</v>
      </c>
      <c r="N40" s="384">
        <v>0.56959408144882184</v>
      </c>
      <c r="O40" s="380">
        <v>1114928.1688960791</v>
      </c>
      <c r="P40" s="380">
        <v>387616.8066549279</v>
      </c>
      <c r="Q40" s="384">
        <v>0.53294479748057011</v>
      </c>
      <c r="R40" s="261"/>
      <c r="S40" s="261"/>
      <c r="T40" s="261"/>
    </row>
    <row r="41" spans="1:20">
      <c r="A41" s="403"/>
      <c r="B41" s="403"/>
      <c r="C41" s="172" t="s">
        <v>106</v>
      </c>
      <c r="D41" s="380">
        <v>204474.1097302592</v>
      </c>
      <c r="E41" s="380">
        <v>-6279.1694466160261</v>
      </c>
      <c r="F41" s="381">
        <v>-2.979393474274826E-2</v>
      </c>
      <c r="G41" s="389">
        <v>19.370443770934425</v>
      </c>
      <c r="H41" s="389">
        <v>-5.499397960279012</v>
      </c>
      <c r="I41" s="390">
        <v>7.2627067511877073</v>
      </c>
      <c r="J41" s="390">
        <v>0.26382244961178714</v>
      </c>
      <c r="K41" s="381">
        <v>3.7694929397873167E-2</v>
      </c>
      <c r="L41" s="382">
        <v>1485035.4971810495</v>
      </c>
      <c r="M41" s="382">
        <v>9997.6800443702377</v>
      </c>
      <c r="N41" s="381">
        <v>6.7779143885121403E-3</v>
      </c>
      <c r="O41" s="380">
        <v>601501.58058524132</v>
      </c>
      <c r="P41" s="380">
        <v>-20053.58127035771</v>
      </c>
      <c r="Q41" s="381">
        <v>-3.2263558411275164E-2</v>
      </c>
      <c r="R41" s="261"/>
      <c r="S41" s="261"/>
      <c r="T41" s="261"/>
    </row>
    <row r="42" spans="1:20">
      <c r="A42" s="403"/>
      <c r="B42" s="403"/>
      <c r="C42" s="172" t="s">
        <v>70</v>
      </c>
      <c r="D42" s="380">
        <v>4.1521328091621399</v>
      </c>
      <c r="E42" s="380">
        <v>-437.80431908369064</v>
      </c>
      <c r="F42" s="384">
        <v>-0.99060510873553498</v>
      </c>
      <c r="G42" s="391">
        <v>3.9334395545444922E-4</v>
      </c>
      <c r="H42" s="391">
        <v>-5.1759519589977487E-2</v>
      </c>
      <c r="I42" s="392">
        <v>10.34269135044976</v>
      </c>
      <c r="J42" s="392">
        <v>4.4464846727483476</v>
      </c>
      <c r="K42" s="384">
        <v>0.75412632490721521</v>
      </c>
      <c r="L42" s="385">
        <v>42.944228091239928</v>
      </c>
      <c r="M42" s="385">
        <v>-2562.922354812622</v>
      </c>
      <c r="N42" s="384">
        <v>-0.983520173913361</v>
      </c>
      <c r="O42" s="380">
        <v>16.60853123664856</v>
      </c>
      <c r="P42" s="380">
        <v>-1751.2172763347626</v>
      </c>
      <c r="Q42" s="384">
        <v>-0.99060510873553498</v>
      </c>
      <c r="R42" s="261"/>
      <c r="S42" s="261"/>
      <c r="T42" s="261"/>
    </row>
    <row r="43" spans="1:20">
      <c r="A43" s="403"/>
      <c r="B43" s="403" t="s">
        <v>127</v>
      </c>
      <c r="C43" s="172" t="s">
        <v>67</v>
      </c>
      <c r="D43" s="380">
        <v>3133048.5915103927</v>
      </c>
      <c r="E43" s="380">
        <v>-193878.50043304777</v>
      </c>
      <c r="F43" s="381">
        <v>-5.8275548298773419E-2</v>
      </c>
      <c r="G43" s="389">
        <v>28.484783419330803</v>
      </c>
      <c r="H43" s="389">
        <v>-3.3948984994849134</v>
      </c>
      <c r="I43" s="390">
        <v>4.8554563192533298</v>
      </c>
      <c r="J43" s="390">
        <v>0.21770654138112011</v>
      </c>
      <c r="K43" s="381">
        <v>4.6942278434220192E-2</v>
      </c>
      <c r="L43" s="382">
        <v>15212380.582176881</v>
      </c>
      <c r="M43" s="382">
        <v>-217074.79948084615</v>
      </c>
      <c r="N43" s="381">
        <v>-1.4068856878701044E-2</v>
      </c>
      <c r="O43" s="380">
        <v>7900657.3819205305</v>
      </c>
      <c r="P43" s="380">
        <v>-509250.11747683678</v>
      </c>
      <c r="Q43" s="381">
        <v>-6.0553593189143683E-2</v>
      </c>
      <c r="R43" s="261"/>
      <c r="S43" s="261"/>
      <c r="T43" s="261"/>
    </row>
    <row r="44" spans="1:20">
      <c r="A44" s="403"/>
      <c r="B44" s="403"/>
      <c r="C44" s="172" t="s">
        <v>66</v>
      </c>
      <c r="D44" s="380">
        <v>5295419.5713561624</v>
      </c>
      <c r="E44" s="380">
        <v>896916.48184837028</v>
      </c>
      <c r="F44" s="384">
        <v>0.20391402793097466</v>
      </c>
      <c r="G44" s="391">
        <v>48.144443087570764</v>
      </c>
      <c r="H44" s="391">
        <v>5.9965764414986538</v>
      </c>
      <c r="I44" s="392">
        <v>6.6064397793380722</v>
      </c>
      <c r="J44" s="392">
        <v>0.23839031744851447</v>
      </c>
      <c r="K44" s="384">
        <v>3.7435374658314632E-2</v>
      </c>
      <c r="L44" s="385">
        <v>34983870.504492715</v>
      </c>
      <c r="M44" s="385">
        <v>6973985.2722330615</v>
      </c>
      <c r="N44" s="384">
        <v>0.24898300062297135</v>
      </c>
      <c r="O44" s="380">
        <v>10243891.407859977</v>
      </c>
      <c r="P44" s="380">
        <v>1585098.9544081986</v>
      </c>
      <c r="Q44" s="384">
        <v>0.18306235689669498</v>
      </c>
      <c r="R44" s="261"/>
      <c r="S44" s="261"/>
      <c r="T44" s="261"/>
    </row>
    <row r="45" spans="1:20">
      <c r="A45" s="403"/>
      <c r="B45" s="403"/>
      <c r="C45" s="172" t="s">
        <v>106</v>
      </c>
      <c r="D45" s="380">
        <v>2567917.3955077343</v>
      </c>
      <c r="E45" s="380">
        <v>-138547.09836475411</v>
      </c>
      <c r="F45" s="381">
        <v>-5.1191175305801584E-2</v>
      </c>
      <c r="G45" s="389">
        <v>23.346771910264906</v>
      </c>
      <c r="H45" s="389">
        <v>-2.5874384901264946</v>
      </c>
      <c r="I45" s="390">
        <v>7.0332567460168836</v>
      </c>
      <c r="J45" s="390">
        <v>0.11588980165481111</v>
      </c>
      <c r="K45" s="381">
        <v>1.6753455843377788E-2</v>
      </c>
      <c r="L45" s="382">
        <v>18060822.345168877</v>
      </c>
      <c r="M45" s="382">
        <v>-660785.68083430082</v>
      </c>
      <c r="N45" s="381">
        <v>-3.5295348557480191E-2</v>
      </c>
      <c r="O45" s="380">
        <v>7568115.6794787776</v>
      </c>
      <c r="P45" s="380">
        <v>-417142.74427064508</v>
      </c>
      <c r="Q45" s="381">
        <v>-5.2239103875460879E-2</v>
      </c>
      <c r="R45" s="261"/>
      <c r="S45" s="261"/>
      <c r="T45" s="261"/>
    </row>
    <row r="46" spans="1:20">
      <c r="A46" s="403"/>
      <c r="B46" s="403"/>
      <c r="C46" s="172" t="s">
        <v>70</v>
      </c>
      <c r="D46" s="380">
        <v>2639.9402159270335</v>
      </c>
      <c r="E46" s="380">
        <v>-1350.8503685179662</v>
      </c>
      <c r="F46" s="384">
        <v>-0.33849192031854747</v>
      </c>
      <c r="G46" s="391">
        <v>2.400158283354652E-2</v>
      </c>
      <c r="H46" s="391">
        <v>-1.4239451887293152E-2</v>
      </c>
      <c r="I46" s="392">
        <v>6.3090707027329307</v>
      </c>
      <c r="J46" s="392">
        <v>2.6295830762206762E-2</v>
      </c>
      <c r="K46" s="384">
        <v>4.1853848495383896E-3</v>
      </c>
      <c r="L46" s="385">
        <v>16655.569473271695</v>
      </c>
      <c r="M46" s="385">
        <v>-8417.6693299767103</v>
      </c>
      <c r="N46" s="384">
        <v>-0.33572325442400147</v>
      </c>
      <c r="O46" s="380">
        <v>10559.760863708134</v>
      </c>
      <c r="P46" s="380">
        <v>-5403.4014740718649</v>
      </c>
      <c r="Q46" s="384">
        <v>-0.33849192031854747</v>
      </c>
      <c r="R46" s="261"/>
      <c r="S46" s="261"/>
      <c r="T46" s="261"/>
    </row>
    <row r="47" spans="1:20">
      <c r="A47" s="403"/>
      <c r="B47" s="403" t="s">
        <v>128</v>
      </c>
      <c r="C47" s="172" t="s">
        <v>67</v>
      </c>
      <c r="D47" s="380">
        <v>1374185.8311570659</v>
      </c>
      <c r="E47" s="380">
        <v>-111950.30701878457</v>
      </c>
      <c r="F47" s="381">
        <v>-7.5329779111755771E-2</v>
      </c>
      <c r="G47" s="389">
        <v>26.203528446188301</v>
      </c>
      <c r="H47" s="389">
        <v>-5.6227313697618477</v>
      </c>
      <c r="I47" s="390">
        <v>4.9833566408723504</v>
      </c>
      <c r="J47" s="390">
        <v>0.35291786753092591</v>
      </c>
      <c r="K47" s="381">
        <v>7.6216938568059889E-2</v>
      </c>
      <c r="L47" s="382">
        <v>6848058.0874892548</v>
      </c>
      <c r="M47" s="382">
        <v>-33404.309184092097</v>
      </c>
      <c r="N47" s="381">
        <v>-4.8542456906021155E-3</v>
      </c>
      <c r="O47" s="380">
        <v>3474394.0131516736</v>
      </c>
      <c r="P47" s="380">
        <v>-244030.52172929188</v>
      </c>
      <c r="Q47" s="381">
        <v>-6.5627396613846783E-2</v>
      </c>
      <c r="R47" s="261"/>
      <c r="S47" s="261"/>
      <c r="T47" s="261"/>
    </row>
    <row r="48" spans="1:20">
      <c r="A48" s="403"/>
      <c r="B48" s="403"/>
      <c r="C48" s="172" t="s">
        <v>66</v>
      </c>
      <c r="D48" s="380">
        <v>2673183.8375764806</v>
      </c>
      <c r="E48" s="380">
        <v>671989.53319572448</v>
      </c>
      <c r="F48" s="384">
        <v>0.33579424632815102</v>
      </c>
      <c r="G48" s="391">
        <v>50.973345192219448</v>
      </c>
      <c r="H48" s="391">
        <v>8.116887942213971</v>
      </c>
      <c r="I48" s="392">
        <v>6.6936661321055277</v>
      </c>
      <c r="J48" s="392">
        <v>0.22225608820573584</v>
      </c>
      <c r="K48" s="384">
        <v>3.434430621735108E-2</v>
      </c>
      <c r="L48" s="385">
        <v>17893400.118477572</v>
      </c>
      <c r="M48" s="385">
        <v>4942851.1973128896</v>
      </c>
      <c r="N48" s="384">
        <v>0.38167117296742076</v>
      </c>
      <c r="O48" s="380">
        <v>5237399.5207642876</v>
      </c>
      <c r="P48" s="380">
        <v>1298783.4724047007</v>
      </c>
      <c r="Q48" s="384">
        <v>0.3297563043611822</v>
      </c>
      <c r="R48" s="261"/>
      <c r="S48" s="261"/>
      <c r="T48" s="261"/>
    </row>
    <row r="49" spans="1:20">
      <c r="A49" s="403"/>
      <c r="B49" s="403"/>
      <c r="C49" s="172" t="s">
        <v>106</v>
      </c>
      <c r="D49" s="380">
        <v>1196164.7217995462</v>
      </c>
      <c r="E49" s="380">
        <v>15825.959359009285</v>
      </c>
      <c r="F49" s="381">
        <v>1.3407980710797478E-2</v>
      </c>
      <c r="G49" s="389">
        <v>22.808950291395352</v>
      </c>
      <c r="H49" s="389">
        <v>-2.4685240659535523</v>
      </c>
      <c r="I49" s="390">
        <v>7.116074609630715</v>
      </c>
      <c r="J49" s="390">
        <v>0.12914138986018653</v>
      </c>
      <c r="K49" s="381">
        <v>1.8483272388343783E-2</v>
      </c>
      <c r="L49" s="382">
        <v>8511997.4057337381</v>
      </c>
      <c r="M49" s="382">
        <v>265049.29585511703</v>
      </c>
      <c r="N49" s="381">
        <v>3.2139076458796594E-2</v>
      </c>
      <c r="O49" s="380">
        <v>3524225.8573949886</v>
      </c>
      <c r="P49" s="380">
        <v>43241.792928543407</v>
      </c>
      <c r="Q49" s="381">
        <v>1.2422289826015443E-2</v>
      </c>
      <c r="R49" s="261"/>
      <c r="S49" s="261"/>
      <c r="T49" s="261"/>
    </row>
    <row r="50" spans="1:20">
      <c r="A50" s="403"/>
      <c r="B50" s="403"/>
      <c r="C50" s="172" t="s">
        <v>70</v>
      </c>
      <c r="D50" s="380">
        <v>743.43250551819801</v>
      </c>
      <c r="E50" s="380">
        <v>-1115.4401606023312</v>
      </c>
      <c r="F50" s="384">
        <v>-0.6000627051718701</v>
      </c>
      <c r="G50" s="391">
        <v>1.4176070196972191E-2</v>
      </c>
      <c r="H50" s="391">
        <v>-2.5632506498657264E-2</v>
      </c>
      <c r="I50" s="392">
        <v>6.3881439082835252</v>
      </c>
      <c r="J50" s="392">
        <v>0.12867393783826131</v>
      </c>
      <c r="K50" s="384">
        <v>2.0556682665754233E-2</v>
      </c>
      <c r="L50" s="385">
        <v>4749.1538313460351</v>
      </c>
      <c r="M50" s="385">
        <v>-6886.4038011169432</v>
      </c>
      <c r="N50" s="384">
        <v>-0.59184132111588805</v>
      </c>
      <c r="O50" s="380">
        <v>2973.7300220727921</v>
      </c>
      <c r="P50" s="380">
        <v>-4461.7606424093246</v>
      </c>
      <c r="Q50" s="384">
        <v>-0.6000627051718701</v>
      </c>
      <c r="R50" s="261"/>
      <c r="S50" s="261"/>
      <c r="T50" s="261"/>
    </row>
    <row r="51" spans="1:20">
      <c r="A51" s="403" t="s">
        <v>104</v>
      </c>
      <c r="B51" s="403" t="s">
        <v>126</v>
      </c>
      <c r="C51" s="172" t="s">
        <v>67</v>
      </c>
      <c r="D51" s="380">
        <v>119328160.75138833</v>
      </c>
      <c r="E51" s="380">
        <v>11950520.652804062</v>
      </c>
      <c r="F51" s="381">
        <v>0.11129431268774573</v>
      </c>
      <c r="G51" s="389">
        <v>77.643637480110385</v>
      </c>
      <c r="H51" s="389">
        <v>-0.66486226865681886</v>
      </c>
      <c r="I51" s="390">
        <v>2.5075511282411895</v>
      </c>
      <c r="J51" s="390">
        <v>0.10663409004167779</v>
      </c>
      <c r="K51" s="381">
        <v>4.4413900332701414E-2</v>
      </c>
      <c r="L51" s="382">
        <v>299221464.12308985</v>
      </c>
      <c r="M51" s="382">
        <v>41416658.488743782</v>
      </c>
      <c r="N51" s="381">
        <v>0.16065122753175726</v>
      </c>
      <c r="O51" s="380">
        <v>83356754.601444602</v>
      </c>
      <c r="P51" s="380">
        <v>8229005.6230213493</v>
      </c>
      <c r="Q51" s="381">
        <v>0.10953350439642116</v>
      </c>
      <c r="R51" s="261"/>
      <c r="S51" s="261"/>
      <c r="T51" s="261"/>
    </row>
    <row r="52" spans="1:20">
      <c r="A52" s="403"/>
      <c r="B52" s="403"/>
      <c r="C52" s="172" t="s">
        <v>66</v>
      </c>
      <c r="D52" s="380">
        <v>25781768.885986257</v>
      </c>
      <c r="E52" s="380">
        <v>4887548.2661748789</v>
      </c>
      <c r="F52" s="384">
        <v>0.23391866847335899</v>
      </c>
      <c r="G52" s="391">
        <v>16.775506337938896</v>
      </c>
      <c r="H52" s="391">
        <v>1.537742976265255</v>
      </c>
      <c r="I52" s="392">
        <v>2.704820606700014</v>
      </c>
      <c r="J52" s="392">
        <v>0.14435407080231055</v>
      </c>
      <c r="K52" s="384">
        <v>5.6378034541154351E-2</v>
      </c>
      <c r="L52" s="385">
        <v>69735059.759992898</v>
      </c>
      <c r="M52" s="385">
        <v>16236107.06930209</v>
      </c>
      <c r="N52" s="384">
        <v>0.30348457778552523</v>
      </c>
      <c r="O52" s="380">
        <v>16521012.752938449</v>
      </c>
      <c r="P52" s="380">
        <v>3251485.4386697207</v>
      </c>
      <c r="Q52" s="384">
        <v>0.24503400623573057</v>
      </c>
      <c r="R52" s="261"/>
      <c r="S52" s="261"/>
      <c r="T52" s="261"/>
    </row>
    <row r="53" spans="1:20">
      <c r="A53" s="403"/>
      <c r="B53" s="403"/>
      <c r="C53" s="172" t="s">
        <v>106</v>
      </c>
      <c r="D53" s="380">
        <v>8040251.2851023739</v>
      </c>
      <c r="E53" s="380">
        <v>-302327.25091494434</v>
      </c>
      <c r="F53" s="381">
        <v>-3.6239065608997312E-2</v>
      </c>
      <c r="G53" s="389">
        <v>5.2315761183155347</v>
      </c>
      <c r="H53" s="389">
        <v>-0.85250999674517658</v>
      </c>
      <c r="I53" s="390">
        <v>2.9035740638967051</v>
      </c>
      <c r="J53" s="390">
        <v>0.31498232007598403</v>
      </c>
      <c r="K53" s="381">
        <v>0.12168095677036929</v>
      </c>
      <c r="L53" s="382">
        <v>23345465.098635405</v>
      </c>
      <c r="M53" s="382">
        <v>1749935.1781250164</v>
      </c>
      <c r="N53" s="381">
        <v>8.1032286985604954E-2</v>
      </c>
      <c r="O53" s="380">
        <v>12526630.05532527</v>
      </c>
      <c r="P53" s="380">
        <v>-400392.90396493487</v>
      </c>
      <c r="Q53" s="381">
        <v>-3.0973326590805376E-2</v>
      </c>
      <c r="R53" s="261"/>
      <c r="S53" s="261"/>
      <c r="T53" s="261"/>
    </row>
    <row r="54" spans="1:20">
      <c r="A54" s="403"/>
      <c r="B54" s="403"/>
      <c r="C54" s="172" t="s">
        <v>70</v>
      </c>
      <c r="D54" s="380">
        <v>469391.12358948588</v>
      </c>
      <c r="E54" s="380">
        <v>45874.794365508715</v>
      </c>
      <c r="F54" s="384">
        <v>0.10831883259275174</v>
      </c>
      <c r="G54" s="391">
        <v>0.30542022944856045</v>
      </c>
      <c r="H54" s="391">
        <v>-3.4422891371119757E-3</v>
      </c>
      <c r="I54" s="392">
        <v>3.108631887891482</v>
      </c>
      <c r="J54" s="392">
        <v>0.1997717795022278</v>
      </c>
      <c r="K54" s="384">
        <v>6.8676997881774726E-2</v>
      </c>
      <c r="L54" s="385">
        <v>1459164.2146834875</v>
      </c>
      <c r="M54" s="385">
        <v>227214.45935241017</v>
      </c>
      <c r="N54" s="384">
        <v>0.18443484271105517</v>
      </c>
      <c r="O54" s="380">
        <v>1877564.4943579435</v>
      </c>
      <c r="P54" s="380">
        <v>183499.17746203486</v>
      </c>
      <c r="Q54" s="384">
        <v>0.10831883259275174</v>
      </c>
      <c r="R54" s="261"/>
      <c r="S54" s="261"/>
      <c r="T54" s="261"/>
    </row>
    <row r="55" spans="1:20">
      <c r="A55" s="403"/>
      <c r="B55" s="403" t="s">
        <v>127</v>
      </c>
      <c r="C55" s="172" t="s">
        <v>67</v>
      </c>
      <c r="D55" s="380">
        <v>1477805818.5043969</v>
      </c>
      <c r="E55" s="380">
        <v>164771586.88951755</v>
      </c>
      <c r="F55" s="381">
        <v>0.12548917836427437</v>
      </c>
      <c r="G55" s="389">
        <v>77.73526319370805</v>
      </c>
      <c r="H55" s="389">
        <v>0.17365487922816669</v>
      </c>
      <c r="I55" s="390">
        <v>2.4434277827968685</v>
      </c>
      <c r="J55" s="390">
        <v>7.893413440369601E-2</v>
      </c>
      <c r="K55" s="381">
        <v>3.3383102744782969E-2</v>
      </c>
      <c r="L55" s="382">
        <v>3610911794.5125098</v>
      </c>
      <c r="M55" s="382">
        <v>506250693.73631811</v>
      </c>
      <c r="N55" s="381">
        <v>0.16306149924375035</v>
      </c>
      <c r="O55" s="380">
        <v>1030441722.7205956</v>
      </c>
      <c r="P55" s="380">
        <v>94175870.625120044</v>
      </c>
      <c r="Q55" s="381">
        <v>0.10058667675889613</v>
      </c>
      <c r="R55" s="261"/>
      <c r="S55" s="261"/>
      <c r="T55" s="261"/>
    </row>
    <row r="56" spans="1:20">
      <c r="A56" s="403"/>
      <c r="B56" s="403"/>
      <c r="C56" s="172" t="s">
        <v>66</v>
      </c>
      <c r="D56" s="380">
        <v>305497749.23168766</v>
      </c>
      <c r="E56" s="380">
        <v>42510819.993929744</v>
      </c>
      <c r="F56" s="384">
        <v>0.16164613244142295</v>
      </c>
      <c r="G56" s="391">
        <v>16.069735038426501</v>
      </c>
      <c r="H56" s="391">
        <v>0.53496168199996497</v>
      </c>
      <c r="I56" s="392">
        <v>2.6528814211351022</v>
      </c>
      <c r="J56" s="392">
        <v>0.12783282277422536</v>
      </c>
      <c r="K56" s="384">
        <v>5.0625886114511784E-2</v>
      </c>
      <c r="L56" s="385">
        <v>810449303.13533461</v>
      </c>
      <c r="M56" s="385">
        <v>146394526.07630289</v>
      </c>
      <c r="N56" s="384">
        <v>0.22045549724776548</v>
      </c>
      <c r="O56" s="380">
        <v>192981669.80484086</v>
      </c>
      <c r="P56" s="380">
        <v>31681302.271891207</v>
      </c>
      <c r="Q56" s="384">
        <v>0.19641184181071072</v>
      </c>
      <c r="R56" s="261"/>
      <c r="S56" s="261"/>
      <c r="T56" s="261"/>
    </row>
    <row r="57" spans="1:20">
      <c r="A57" s="403"/>
      <c r="B57" s="403"/>
      <c r="C57" s="172" t="s">
        <v>106</v>
      </c>
      <c r="D57" s="380">
        <v>111049410.46859945</v>
      </c>
      <c r="E57" s="380">
        <v>282579.59325027466</v>
      </c>
      <c r="F57" s="381">
        <v>2.5511210442435966E-3</v>
      </c>
      <c r="G57" s="389">
        <v>5.8414001638044111</v>
      </c>
      <c r="H57" s="389">
        <v>-0.70165358432508551</v>
      </c>
      <c r="I57" s="390">
        <v>2.623160974225117</v>
      </c>
      <c r="J57" s="390">
        <v>0.12196998762490718</v>
      </c>
      <c r="K57" s="381">
        <v>4.8764763777874136E-2</v>
      </c>
      <c r="L57" s="382">
        <v>291300479.75193626</v>
      </c>
      <c r="M57" s="382">
        <v>14251480.752243042</v>
      </c>
      <c r="N57" s="381">
        <v>5.1440289637208987E-2</v>
      </c>
      <c r="O57" s="380">
        <v>180348741.60310408</v>
      </c>
      <c r="P57" s="380">
        <v>-5987034.6235105693</v>
      </c>
      <c r="Q57" s="381">
        <v>-3.2130354914932491E-2</v>
      </c>
      <c r="R57" s="261"/>
      <c r="S57" s="261"/>
      <c r="T57" s="261"/>
    </row>
    <row r="58" spans="1:20">
      <c r="A58" s="403"/>
      <c r="B58" s="403"/>
      <c r="C58" s="172" t="s">
        <v>70</v>
      </c>
      <c r="D58" s="380">
        <v>5885594.281302291</v>
      </c>
      <c r="E58" s="380">
        <v>667386.65213605855</v>
      </c>
      <c r="F58" s="384">
        <v>0.12789576413284534</v>
      </c>
      <c r="G58" s="391">
        <v>0.30959292132943739</v>
      </c>
      <c r="H58" s="391">
        <v>1.3507091372632063E-3</v>
      </c>
      <c r="I58" s="392">
        <v>3.033004359405898</v>
      </c>
      <c r="J58" s="392">
        <v>0.14186421062895072</v>
      </c>
      <c r="K58" s="384">
        <v>4.9068603847850202E-2</v>
      </c>
      <c r="L58" s="385">
        <v>17851033.112884272</v>
      </c>
      <c r="M58" s="385">
        <v>2764463.5315476097</v>
      </c>
      <c r="N58" s="384">
        <v>0.18324003456474827</v>
      </c>
      <c r="O58" s="380">
        <v>23542377.125209164</v>
      </c>
      <c r="P58" s="380">
        <v>2669546.6085442342</v>
      </c>
      <c r="Q58" s="384">
        <v>0.12789576413284534</v>
      </c>
      <c r="R58" s="261"/>
      <c r="S58" s="261"/>
      <c r="T58" s="261"/>
    </row>
    <row r="59" spans="1:20">
      <c r="A59" s="403"/>
      <c r="B59" s="403" t="s">
        <v>128</v>
      </c>
      <c r="C59" s="172" t="s">
        <v>67</v>
      </c>
      <c r="D59" s="380">
        <v>728176422.95154524</v>
      </c>
      <c r="E59" s="380">
        <v>80999279.875558019</v>
      </c>
      <c r="F59" s="381">
        <v>0.12515781921866734</v>
      </c>
      <c r="G59" s="389">
        <v>77.508385892098289</v>
      </c>
      <c r="H59" s="389">
        <v>-0.28636479791006764</v>
      </c>
      <c r="I59" s="390">
        <v>2.4705323341651457</v>
      </c>
      <c r="J59" s="390">
        <v>0.1007165238251102</v>
      </c>
      <c r="K59" s="381">
        <v>4.2499726512778557E-2</v>
      </c>
      <c r="L59" s="382">
        <v>1798983397.8785074</v>
      </c>
      <c r="M59" s="382">
        <v>265292772.12633753</v>
      </c>
      <c r="N59" s="381">
        <v>0.17297671881917492</v>
      </c>
      <c r="O59" s="380">
        <v>504462223.84736466</v>
      </c>
      <c r="P59" s="380">
        <v>49359978.633185029</v>
      </c>
      <c r="Q59" s="381">
        <v>0.10845909716388083</v>
      </c>
      <c r="R59" s="261"/>
      <c r="S59" s="261"/>
      <c r="T59" s="261"/>
    </row>
    <row r="60" spans="1:20">
      <c r="A60" s="403"/>
      <c r="B60" s="403"/>
      <c r="C60" s="172" t="s">
        <v>66</v>
      </c>
      <c r="D60" s="380">
        <v>151288604.34134015</v>
      </c>
      <c r="E60" s="380">
        <v>24246184.546366245</v>
      </c>
      <c r="F60" s="384">
        <v>0.19085109198561942</v>
      </c>
      <c r="G60" s="391">
        <v>16.103426527922419</v>
      </c>
      <c r="H60" s="391">
        <v>0.83213105535509868</v>
      </c>
      <c r="I60" s="392">
        <v>2.7154302539099402</v>
      </c>
      <c r="J60" s="392">
        <v>0.1871088002175143</v>
      </c>
      <c r="K60" s="384">
        <v>7.4005146752307058E-2</v>
      </c>
      <c r="L60" s="385">
        <v>410813653.30028576</v>
      </c>
      <c r="M60" s="385">
        <v>89609577.803653896</v>
      </c>
      <c r="N60" s="384">
        <v>0.27898020180816024</v>
      </c>
      <c r="O60" s="380">
        <v>96130197.288098678</v>
      </c>
      <c r="P60" s="380">
        <v>18016740.830700606</v>
      </c>
      <c r="Q60" s="384">
        <v>0.23064836262272775</v>
      </c>
      <c r="R60" s="261"/>
      <c r="S60" s="261"/>
      <c r="T60" s="261"/>
    </row>
    <row r="61" spans="1:20">
      <c r="A61" s="403"/>
      <c r="B61" s="403"/>
      <c r="C61" s="172" t="s">
        <v>106</v>
      </c>
      <c r="D61" s="380">
        <v>56787008.254411176</v>
      </c>
      <c r="E61" s="380">
        <v>2133966.5001087561</v>
      </c>
      <c r="F61" s="381">
        <v>3.90457041659674E-2</v>
      </c>
      <c r="G61" s="389">
        <v>6.0445095593730276</v>
      </c>
      <c r="H61" s="389">
        <v>-0.52512875869001441</v>
      </c>
      <c r="I61" s="390">
        <v>2.6018678933722765</v>
      </c>
      <c r="J61" s="390">
        <v>0.11803454967286342</v>
      </c>
      <c r="K61" s="381">
        <v>4.7521122933740459E-2</v>
      </c>
      <c r="L61" s="382">
        <v>147752293.53781888</v>
      </c>
      <c r="M61" s="382">
        <v>12003246.093886256</v>
      </c>
      <c r="N61" s="381">
        <v>8.8422322807413176E-2</v>
      </c>
      <c r="O61" s="380">
        <v>95409823.275556192</v>
      </c>
      <c r="P61" s="380">
        <v>4262030.3948709816</v>
      </c>
      <c r="Q61" s="381">
        <v>4.6759556761293036E-2</v>
      </c>
      <c r="R61" s="261"/>
      <c r="S61" s="261"/>
      <c r="T61" s="261"/>
    </row>
    <row r="62" spans="1:20">
      <c r="A62" s="403"/>
      <c r="B62" s="403"/>
      <c r="C62" s="172" t="s">
        <v>70</v>
      </c>
      <c r="D62" s="380">
        <v>2893081.3363279081</v>
      </c>
      <c r="E62" s="380">
        <v>333993.21507320506</v>
      </c>
      <c r="F62" s="384">
        <v>0.13051258856590311</v>
      </c>
      <c r="G62" s="391">
        <v>0.3079446924749612</v>
      </c>
      <c r="H62" s="391">
        <v>3.2625366462080141E-4</v>
      </c>
      <c r="I62" s="392">
        <v>3.1094160157243071</v>
      </c>
      <c r="J62" s="392">
        <v>0.2062996401036008</v>
      </c>
      <c r="K62" s="384">
        <v>7.1061443432315907E-2</v>
      </c>
      <c r="L62" s="385">
        <v>8995793.4419710785</v>
      </c>
      <c r="M62" s="385">
        <v>1566462.8105001226</v>
      </c>
      <c r="N62" s="384">
        <v>0.21084844492780017</v>
      </c>
      <c r="O62" s="380">
        <v>11572325.345311632</v>
      </c>
      <c r="P62" s="380">
        <v>1335972.8602928203</v>
      </c>
      <c r="Q62" s="384">
        <v>0.13051258856590311</v>
      </c>
      <c r="R62" s="261"/>
      <c r="S62" s="261"/>
      <c r="T62" s="261"/>
    </row>
    <row r="63" spans="1:20">
      <c r="A63" s="403"/>
      <c r="B63" s="403"/>
      <c r="C63" s="214"/>
      <c r="D63" s="261"/>
      <c r="E63" s="261"/>
      <c r="F63" s="261"/>
      <c r="G63" s="261"/>
      <c r="H63" s="261"/>
      <c r="I63" s="261"/>
      <c r="J63" s="261"/>
      <c r="K63" s="261"/>
      <c r="L63" s="261"/>
      <c r="M63" s="261"/>
      <c r="N63" s="261"/>
      <c r="O63" s="261"/>
      <c r="P63" s="261"/>
      <c r="Q63" s="261"/>
      <c r="R63" s="261"/>
      <c r="S63" s="261"/>
      <c r="T63" s="261"/>
    </row>
    <row r="64" spans="1:20">
      <c r="A64" s="403"/>
      <c r="B64" s="403"/>
      <c r="C64" s="214"/>
      <c r="D64" s="261"/>
      <c r="E64" s="261"/>
      <c r="F64" s="261"/>
      <c r="G64" s="261"/>
      <c r="H64" s="261"/>
      <c r="I64" s="261"/>
      <c r="J64" s="261"/>
      <c r="K64" s="261"/>
      <c r="L64" s="261"/>
      <c r="M64" s="261"/>
      <c r="N64" s="261"/>
      <c r="O64" s="261"/>
      <c r="P64" s="261"/>
      <c r="Q64" s="261"/>
      <c r="R64" s="261"/>
      <c r="S64" s="261"/>
      <c r="T64" s="261"/>
    </row>
    <row r="65" spans="1:20">
      <c r="A65" s="403"/>
      <c r="B65" s="403"/>
      <c r="C65" s="214"/>
      <c r="D65" s="261"/>
      <c r="E65" s="261"/>
      <c r="F65" s="261"/>
      <c r="G65" s="261"/>
      <c r="H65" s="261"/>
      <c r="I65" s="261"/>
      <c r="J65" s="261"/>
      <c r="K65" s="261"/>
      <c r="L65" s="261"/>
      <c r="M65" s="261"/>
      <c r="N65" s="261"/>
      <c r="O65" s="261"/>
      <c r="P65" s="261"/>
      <c r="Q65" s="261"/>
      <c r="R65" s="261"/>
      <c r="S65" s="261"/>
      <c r="T65" s="261"/>
    </row>
    <row r="66" spans="1:20">
      <c r="A66" s="403"/>
      <c r="B66" s="403"/>
      <c r="C66" s="214"/>
      <c r="R66" s="261"/>
      <c r="S66" s="261"/>
      <c r="T66" s="261"/>
    </row>
    <row r="67" spans="1:20">
      <c r="A67" s="403"/>
      <c r="B67" s="403"/>
      <c r="C67" s="214"/>
      <c r="R67" s="261"/>
      <c r="S67" s="261"/>
      <c r="T67" s="261"/>
    </row>
    <row r="68" spans="1:20">
      <c r="A68" s="403"/>
      <c r="B68" s="403"/>
      <c r="C68" s="214"/>
      <c r="R68" s="261"/>
      <c r="S68" s="261"/>
      <c r="T68" s="261"/>
    </row>
    <row r="69" spans="1:20">
      <c r="A69" s="403"/>
      <c r="B69" s="403"/>
      <c r="C69" s="214"/>
      <c r="R69" s="261"/>
      <c r="S69" s="261"/>
      <c r="T69" s="261"/>
    </row>
    <row r="70" spans="1:20">
      <c r="A70" s="403"/>
      <c r="B70" s="403"/>
      <c r="C70" s="214"/>
      <c r="R70" s="261"/>
      <c r="S70" s="261"/>
      <c r="T70" s="261"/>
    </row>
    <row r="71" spans="1:20">
      <c r="A71" s="403"/>
      <c r="B71" s="403"/>
      <c r="C71" s="214"/>
      <c r="R71" s="261"/>
      <c r="S71" s="261"/>
      <c r="T71" s="261"/>
    </row>
    <row r="72" spans="1:20">
      <c r="A72" s="403"/>
      <c r="B72" s="403"/>
      <c r="C72" s="214"/>
      <c r="R72" s="261"/>
      <c r="S72" s="261"/>
      <c r="T72" s="261"/>
    </row>
    <row r="73" spans="1:20">
      <c r="A73" s="403"/>
      <c r="B73" s="403"/>
      <c r="C73" s="214"/>
      <c r="R73" s="261"/>
      <c r="S73" s="261"/>
      <c r="T73" s="261"/>
    </row>
    <row r="74" spans="1:20">
      <c r="A74" s="403"/>
      <c r="B74" s="403"/>
      <c r="C74" s="214"/>
      <c r="R74" s="265"/>
      <c r="S74" s="261"/>
      <c r="T74" s="261"/>
    </row>
    <row r="75" spans="1:20">
      <c r="R75" s="261"/>
      <c r="S75" s="261"/>
      <c r="T75" s="261"/>
    </row>
    <row r="76" spans="1:20">
      <c r="R76" s="261"/>
      <c r="S76" s="261"/>
      <c r="T76" s="261"/>
    </row>
    <row r="77" spans="1:20">
      <c r="R77" s="261"/>
      <c r="S77" s="261"/>
      <c r="T77" s="261"/>
    </row>
  </sheetData>
  <mergeCells count="32"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  <mergeCell ref="A15:A26"/>
    <mergeCell ref="B15:B18"/>
    <mergeCell ref="B19:B22"/>
    <mergeCell ref="B23:B26"/>
    <mergeCell ref="A27:A38"/>
    <mergeCell ref="B27:B30"/>
    <mergeCell ref="B31:B34"/>
    <mergeCell ref="B35:B38"/>
    <mergeCell ref="A39:A50"/>
    <mergeCell ref="B39:B42"/>
    <mergeCell ref="B43:B46"/>
    <mergeCell ref="B47:B50"/>
    <mergeCell ref="A63:A74"/>
    <mergeCell ref="B63:B66"/>
    <mergeCell ref="B67:B70"/>
    <mergeCell ref="B71:B74"/>
    <mergeCell ref="A51:A62"/>
    <mergeCell ref="B51:B54"/>
    <mergeCell ref="B55:B58"/>
    <mergeCell ref="B59:B6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CFF66"/>
  </sheetPr>
  <dimension ref="A1:Y23"/>
  <sheetViews>
    <sheetView zoomScaleNormal="100" workbookViewId="0">
      <selection activeCell="J8" sqref="J8"/>
    </sheetView>
  </sheetViews>
  <sheetFormatPr defaultRowHeight="14.4"/>
  <cols>
    <col min="1" max="1" width="28.6640625" bestFit="1" customWidth="1"/>
    <col min="2" max="2" width="9" bestFit="1" customWidth="1"/>
    <col min="3" max="3" width="26.44140625" bestFit="1" customWidth="1"/>
    <col min="4" max="4" width="12.5546875" bestFit="1" customWidth="1"/>
    <col min="5" max="5" width="11.6640625" bestFit="1" customWidth="1"/>
    <col min="6" max="6" width="8.5546875" bestFit="1" customWidth="1"/>
    <col min="7" max="7" width="7.33203125" bestFit="1" customWidth="1"/>
    <col min="8" max="8" width="7.21875" bestFit="1" customWidth="1"/>
    <col min="9" max="9" width="7.33203125" bestFit="1" customWidth="1"/>
    <col min="10" max="10" width="7.21875" bestFit="1" customWidth="1"/>
    <col min="11" max="11" width="8.5546875" bestFit="1" customWidth="1"/>
    <col min="12" max="13" width="13.6640625" bestFit="1" customWidth="1"/>
    <col min="14" max="14" width="8.5546875" bestFit="1" customWidth="1"/>
    <col min="15" max="15" width="12.5546875" bestFit="1" customWidth="1"/>
    <col min="16" max="16" width="11.6640625" bestFit="1" customWidth="1"/>
    <col min="17" max="17" width="8.5546875" bestFit="1" customWidth="1"/>
  </cols>
  <sheetData>
    <row r="1" spans="1:20">
      <c r="A1" s="401" t="s">
        <v>0</v>
      </c>
      <c r="B1" s="401" t="s">
        <v>1</v>
      </c>
      <c r="C1" s="401" t="s">
        <v>2</v>
      </c>
      <c r="D1" s="401" t="s">
        <v>3</v>
      </c>
      <c r="E1" s="401"/>
      <c r="F1" s="401"/>
      <c r="G1" s="401" t="s">
        <v>4</v>
      </c>
      <c r="H1" s="401"/>
      <c r="I1" s="401" t="s">
        <v>5</v>
      </c>
      <c r="J1" s="401"/>
      <c r="K1" s="401"/>
      <c r="L1" s="401" t="s">
        <v>6</v>
      </c>
      <c r="M1" s="401"/>
      <c r="N1" s="401"/>
      <c r="O1" s="401" t="s">
        <v>7</v>
      </c>
      <c r="P1" s="401"/>
      <c r="Q1" s="401"/>
    </row>
    <row r="2" spans="1:20" ht="28.8">
      <c r="A2" s="402"/>
      <c r="B2" s="402"/>
      <c r="C2" s="402"/>
      <c r="D2" s="171" t="s">
        <v>8</v>
      </c>
      <c r="E2" s="171" t="s">
        <v>9</v>
      </c>
      <c r="F2" s="171" t="s">
        <v>10</v>
      </c>
      <c r="G2" s="171" t="s">
        <v>8</v>
      </c>
      <c r="H2" s="171" t="s">
        <v>9</v>
      </c>
      <c r="I2" s="171" t="s">
        <v>8</v>
      </c>
      <c r="J2" s="171" t="s">
        <v>9</v>
      </c>
      <c r="K2" s="171" t="s">
        <v>10</v>
      </c>
      <c r="L2" s="171" t="s">
        <v>8</v>
      </c>
      <c r="M2" s="171" t="s">
        <v>9</v>
      </c>
      <c r="N2" s="171" t="s">
        <v>10</v>
      </c>
      <c r="O2" s="171" t="s">
        <v>8</v>
      </c>
      <c r="P2" s="171" t="s">
        <v>9</v>
      </c>
      <c r="Q2" s="171" t="s">
        <v>10</v>
      </c>
    </row>
    <row r="3" spans="1:20">
      <c r="A3" s="403" t="s">
        <v>286</v>
      </c>
      <c r="B3" s="172" t="s">
        <v>126</v>
      </c>
      <c r="C3" s="248" t="s">
        <v>158</v>
      </c>
      <c r="D3" s="380">
        <v>67045.392306534894</v>
      </c>
      <c r="E3" s="380">
        <v>-271722.45229073928</v>
      </c>
      <c r="F3" s="381">
        <v>-0.80209044814675901</v>
      </c>
      <c r="G3" s="389">
        <v>1.9681104586134902E-2</v>
      </c>
      <c r="H3" s="389">
        <v>-8.9112576521228226E-2</v>
      </c>
      <c r="I3" s="390">
        <v>4.8140635834287062</v>
      </c>
      <c r="J3" s="390">
        <v>0.93486497723724282</v>
      </c>
      <c r="K3" s="381">
        <v>0.2409943578926676</v>
      </c>
      <c r="L3" s="382">
        <v>322760.78153958078</v>
      </c>
      <c r="M3" s="382">
        <v>-991386.9690446516</v>
      </c>
      <c r="N3" s="381">
        <v>-0.75439536277706176</v>
      </c>
      <c r="O3" s="380">
        <v>179409.04354465008</v>
      </c>
      <c r="P3" s="380">
        <v>-485076.32898091222</v>
      </c>
      <c r="Q3" s="381">
        <v>-0.73000302043857501</v>
      </c>
      <c r="R3" s="259"/>
      <c r="S3" s="259"/>
      <c r="T3" s="259"/>
    </row>
    <row r="4" spans="1:20">
      <c r="A4" s="403"/>
      <c r="B4" s="172" t="s">
        <v>127</v>
      </c>
      <c r="C4" s="248" t="s">
        <v>158</v>
      </c>
      <c r="D4" s="380">
        <v>2321790.5572722876</v>
      </c>
      <c r="E4" s="380">
        <v>-1445785.6377330329</v>
      </c>
      <c r="F4" s="384">
        <v>-0.38374423313580558</v>
      </c>
      <c r="G4" s="391">
        <v>5.4880483610977408E-2</v>
      </c>
      <c r="H4" s="391">
        <v>-4.2769313900042495E-2</v>
      </c>
      <c r="I4" s="392">
        <v>4.2643939177135817</v>
      </c>
      <c r="J4" s="392">
        <v>0.407920517737419</v>
      </c>
      <c r="K4" s="384">
        <v>0.10577552998030283</v>
      </c>
      <c r="L4" s="385">
        <v>9901029.5306367707</v>
      </c>
      <c r="M4" s="385">
        <v>-4628527.8477846514</v>
      </c>
      <c r="N4" s="384">
        <v>-0.31855945279232739</v>
      </c>
      <c r="O4" s="380">
        <v>5267051.6530961003</v>
      </c>
      <c r="P4" s="380">
        <v>-1075947.7487276345</v>
      </c>
      <c r="Q4" s="384">
        <v>-0.1696275973821279</v>
      </c>
      <c r="R4" s="259"/>
      <c r="S4" s="259"/>
      <c r="T4" s="259"/>
    </row>
    <row r="5" spans="1:20">
      <c r="A5" s="403"/>
      <c r="B5" s="172" t="s">
        <v>128</v>
      </c>
      <c r="C5" s="248" t="s">
        <v>158</v>
      </c>
      <c r="D5" s="380">
        <v>545070.76405236055</v>
      </c>
      <c r="E5" s="380">
        <v>-1364982.218194373</v>
      </c>
      <c r="F5" s="381">
        <v>-0.71463055259796437</v>
      </c>
      <c r="G5" s="389">
        <v>2.6215390033122732E-2</v>
      </c>
      <c r="H5" s="389">
        <v>-7.5207866222173764E-2</v>
      </c>
      <c r="I5" s="390">
        <v>4.8770807877245552</v>
      </c>
      <c r="J5" s="390">
        <v>1.030093197012528</v>
      </c>
      <c r="K5" s="381">
        <v>0.26776618658701501</v>
      </c>
      <c r="L5" s="382">
        <v>2658354.1513101119</v>
      </c>
      <c r="M5" s="382">
        <v>-4689595.9689955711</v>
      </c>
      <c r="N5" s="381">
        <v>-0.63821826389867742</v>
      </c>
      <c r="O5" s="380">
        <v>1595394.9499370335</v>
      </c>
      <c r="P5" s="380">
        <v>-1848674.7339974912</v>
      </c>
      <c r="Q5" s="381">
        <v>-0.53677042094152827</v>
      </c>
      <c r="R5" s="259"/>
      <c r="S5" s="259"/>
      <c r="T5" s="259"/>
    </row>
    <row r="6" spans="1:20">
      <c r="A6" s="403" t="s">
        <v>287</v>
      </c>
      <c r="B6" s="213" t="s">
        <v>126</v>
      </c>
      <c r="C6" s="248" t="s">
        <v>158</v>
      </c>
      <c r="D6" s="380">
        <v>50407.922673183843</v>
      </c>
      <c r="E6" s="380">
        <v>-272369.15745961841</v>
      </c>
      <c r="F6" s="384">
        <v>-0.84383053885844628</v>
      </c>
      <c r="G6" s="391">
        <v>1.4843187385631989E-2</v>
      </c>
      <c r="H6" s="391">
        <v>-8.909800817610028E-2</v>
      </c>
      <c r="I6" s="392">
        <v>4.3306145130494276</v>
      </c>
      <c r="J6" s="392">
        <v>0.54085393810886462</v>
      </c>
      <c r="K6" s="384">
        <v>0.14271454024964286</v>
      </c>
      <c r="L6" s="385">
        <v>218297.28150116326</v>
      </c>
      <c r="M6" s="385">
        <v>-1004950.5712805616</v>
      </c>
      <c r="N6" s="384">
        <v>-0.82154288601059489</v>
      </c>
      <c r="O6" s="380">
        <v>139976.14638793468</v>
      </c>
      <c r="P6" s="380">
        <v>-486304.30425215</v>
      </c>
      <c r="Q6" s="384">
        <v>-0.77649606299402574</v>
      </c>
      <c r="R6" s="259"/>
      <c r="S6" s="259"/>
      <c r="T6" s="259"/>
    </row>
    <row r="7" spans="1:20">
      <c r="A7" s="403"/>
      <c r="B7" s="213" t="s">
        <v>127</v>
      </c>
      <c r="C7" s="248" t="s">
        <v>158</v>
      </c>
      <c r="D7" s="380">
        <v>2125221.035265882</v>
      </c>
      <c r="E7" s="380">
        <v>-1449105.9935998977</v>
      </c>
      <c r="F7" s="381">
        <v>-0.40542065174706021</v>
      </c>
      <c r="G7" s="389">
        <v>5.0365084617835683E-2</v>
      </c>
      <c r="H7" s="389">
        <v>-4.2527248025379417E-2</v>
      </c>
      <c r="I7" s="390">
        <v>4.1007361176283776</v>
      </c>
      <c r="J7" s="390">
        <v>0.36216879078933539</v>
      </c>
      <c r="K7" s="381">
        <v>9.6873684255821338E-2</v>
      </c>
      <c r="L7" s="382">
        <v>8714970.6572583746</v>
      </c>
      <c r="M7" s="382">
        <v>-4647891.5882968996</v>
      </c>
      <c r="N7" s="381">
        <v>-0.34782155969937284</v>
      </c>
      <c r="O7" s="380">
        <v>4800217.0540841771</v>
      </c>
      <c r="P7" s="380">
        <v>-1084487.8251394145</v>
      </c>
      <c r="Q7" s="381">
        <v>-0.1842892460025112</v>
      </c>
      <c r="R7" s="259"/>
      <c r="S7" s="259"/>
      <c r="T7" s="259"/>
    </row>
    <row r="8" spans="1:20">
      <c r="A8" s="403"/>
      <c r="B8" s="213" t="s">
        <v>128</v>
      </c>
      <c r="C8" s="248" t="s">
        <v>158</v>
      </c>
      <c r="D8" s="380">
        <v>454743.37075595092</v>
      </c>
      <c r="E8" s="380">
        <v>-1369712.5194334707</v>
      </c>
      <c r="F8" s="384">
        <v>-0.75075123865628901</v>
      </c>
      <c r="G8" s="391">
        <v>2.192636287640623E-2</v>
      </c>
      <c r="H8" s="391">
        <v>-7.5192519587969936E-2</v>
      </c>
      <c r="I8" s="392">
        <v>4.6330831107487622</v>
      </c>
      <c r="J8" s="392">
        <v>0.8799084741308385</v>
      </c>
      <c r="K8" s="384">
        <v>0.23444378674682329</v>
      </c>
      <c r="L8" s="385">
        <v>2106863.8307743589</v>
      </c>
      <c r="M8" s="385">
        <v>-4740637.7419127543</v>
      </c>
      <c r="N8" s="384">
        <v>-0.69231641520491427</v>
      </c>
      <c r="O8" s="380">
        <v>1380476.9541197822</v>
      </c>
      <c r="P8" s="380">
        <v>-1861093.5113642772</v>
      </c>
      <c r="Q8" s="384">
        <v>-0.57413328853437795</v>
      </c>
      <c r="R8" s="259"/>
      <c r="S8" s="259"/>
      <c r="T8" s="259"/>
    </row>
    <row r="9" spans="1:20">
      <c r="A9" s="403" t="s">
        <v>61</v>
      </c>
      <c r="B9" s="213" t="s">
        <v>126</v>
      </c>
      <c r="C9" s="248" t="s">
        <v>158</v>
      </c>
      <c r="D9" s="380">
        <v>47292.93592254752</v>
      </c>
      <c r="E9" s="380">
        <v>-87493.005634155663</v>
      </c>
      <c r="F9" s="381">
        <v>-0.64912560333562808</v>
      </c>
      <c r="G9" s="389">
        <v>2.5437782788403869E-2</v>
      </c>
      <c r="H9" s="389">
        <v>-5.2285885936223596E-2</v>
      </c>
      <c r="I9" s="390">
        <v>4.2246840041991653</v>
      </c>
      <c r="J9" s="390">
        <v>0.27768636983013817</v>
      </c>
      <c r="K9" s="381">
        <v>7.035382220960705E-2</v>
      </c>
      <c r="L9" s="382">
        <v>199797.7099036026</v>
      </c>
      <c r="M9" s="382">
        <v>-332202.08256690681</v>
      </c>
      <c r="N9" s="381">
        <v>-0.62444024841479973</v>
      </c>
      <c r="O9" s="380">
        <v>131180.01449763775</v>
      </c>
      <c r="P9" s="380">
        <v>-210484.55027474836</v>
      </c>
      <c r="Q9" s="381">
        <v>-0.61605613217446564</v>
      </c>
      <c r="R9" s="259"/>
      <c r="S9" s="259"/>
      <c r="T9" s="259"/>
    </row>
    <row r="10" spans="1:20">
      <c r="A10" s="403"/>
      <c r="B10" s="213" t="s">
        <v>127</v>
      </c>
      <c r="C10" s="248" t="s">
        <v>158</v>
      </c>
      <c r="D10" s="380">
        <v>1228104.1596436484</v>
      </c>
      <c r="E10" s="380">
        <v>41205.325789036928</v>
      </c>
      <c r="F10" s="384">
        <v>3.4716796928022216E-2</v>
      </c>
      <c r="G10" s="391">
        <v>5.2968483123056735E-2</v>
      </c>
      <c r="H10" s="391">
        <v>-2.1099430643248956E-3</v>
      </c>
      <c r="I10" s="392">
        <v>4.3456823125386483</v>
      </c>
      <c r="J10" s="392">
        <v>0.4197412190103047</v>
      </c>
      <c r="K10" s="384">
        <v>0.10691480310344456</v>
      </c>
      <c r="L10" s="385">
        <v>5336950.5245185429</v>
      </c>
      <c r="M10" s="385">
        <v>677255.61882785335</v>
      </c>
      <c r="N10" s="384">
        <v>0.14534333953940837</v>
      </c>
      <c r="O10" s="380">
        <v>3366880.8525921833</v>
      </c>
      <c r="P10" s="380">
        <v>978468.94212399703</v>
      </c>
      <c r="Q10" s="384">
        <v>0.40967344779828768</v>
      </c>
      <c r="R10" s="259"/>
      <c r="S10" s="259"/>
      <c r="T10" s="259"/>
    </row>
    <row r="11" spans="1:20">
      <c r="A11" s="403"/>
      <c r="B11" s="213" t="s">
        <v>128</v>
      </c>
      <c r="C11" s="248" t="s">
        <v>158</v>
      </c>
      <c r="D11" s="380">
        <v>421140.39038924233</v>
      </c>
      <c r="E11" s="380">
        <v>-259655.22978120274</v>
      </c>
      <c r="F11" s="381">
        <v>-0.38139967721325096</v>
      </c>
      <c r="G11" s="389">
        <v>3.712200781380743E-2</v>
      </c>
      <c r="H11" s="389">
        <v>-2.79215405636511E-2</v>
      </c>
      <c r="I11" s="390">
        <v>4.5543666057433505</v>
      </c>
      <c r="J11" s="390">
        <v>0.61869360213949998</v>
      </c>
      <c r="K11" s="381">
        <v>0.15720147521731845</v>
      </c>
      <c r="L11" s="382">
        <v>1918027.730318483</v>
      </c>
      <c r="M11" s="382">
        <v>-761361.21295807883</v>
      </c>
      <c r="N11" s="381">
        <v>-0.28415479390126469</v>
      </c>
      <c r="O11" s="380">
        <v>1276458.8813444295</v>
      </c>
      <c r="P11" s="380">
        <v>-291925.78233604832</v>
      </c>
      <c r="Q11" s="381">
        <v>-0.18613149509572191</v>
      </c>
      <c r="R11" s="259"/>
      <c r="S11" s="259"/>
      <c r="T11" s="259"/>
    </row>
    <row r="12" spans="1:20">
      <c r="A12" s="403" t="s">
        <v>62</v>
      </c>
      <c r="B12" s="213" t="s">
        <v>126</v>
      </c>
      <c r="C12" s="248" t="s">
        <v>158</v>
      </c>
      <c r="D12" s="380">
        <v>16637.469633351055</v>
      </c>
      <c r="E12" s="380">
        <v>646.70516887912709</v>
      </c>
      <c r="F12" s="384">
        <v>4.0442417266289436E-2</v>
      </c>
      <c r="G12" s="391">
        <v>1.576117242660201</v>
      </c>
      <c r="H12" s="391">
        <v>-0.31086540807601049</v>
      </c>
      <c r="I12" s="392">
        <v>6.2788093586666971</v>
      </c>
      <c r="J12" s="392">
        <v>0.59428451906521218</v>
      </c>
      <c r="K12" s="384">
        <v>0.10454427341492181</v>
      </c>
      <c r="L12" s="385">
        <v>104463.50003841758</v>
      </c>
      <c r="M12" s="385">
        <v>13563.602235910177</v>
      </c>
      <c r="N12" s="384">
        <v>0.14921471380945861</v>
      </c>
      <c r="O12" s="380">
        <v>39432.897156715393</v>
      </c>
      <c r="P12" s="380">
        <v>1227.9752712377085</v>
      </c>
      <c r="Q12" s="384">
        <v>3.2141808192113645E-2</v>
      </c>
      <c r="R12" s="259"/>
      <c r="S12" s="259"/>
      <c r="T12" s="259"/>
    </row>
    <row r="13" spans="1:20">
      <c r="A13" s="403"/>
      <c r="B13" s="213" t="s">
        <v>127</v>
      </c>
      <c r="C13" s="248" t="s">
        <v>158</v>
      </c>
      <c r="D13" s="380">
        <v>196569.52200640543</v>
      </c>
      <c r="E13" s="380">
        <v>3320.3558668645273</v>
      </c>
      <c r="F13" s="381">
        <v>1.7181734509876086E-2</v>
      </c>
      <c r="G13" s="389">
        <v>1.787153980428543</v>
      </c>
      <c r="H13" s="389">
        <v>-6.4621480032815759E-2</v>
      </c>
      <c r="I13" s="390">
        <v>6.0337882560438176</v>
      </c>
      <c r="J13" s="390">
        <v>-3.4700471754822715E-3</v>
      </c>
      <c r="K13" s="381">
        <v>-5.7477202418718912E-4</v>
      </c>
      <c r="L13" s="382">
        <v>1186058.8733783958</v>
      </c>
      <c r="M13" s="382">
        <v>19363.740512246499</v>
      </c>
      <c r="N13" s="381">
        <v>1.6597086905365561E-2</v>
      </c>
      <c r="O13" s="380">
        <v>466834.59901192313</v>
      </c>
      <c r="P13" s="380">
        <v>8540.0764117796789</v>
      </c>
      <c r="Q13" s="381">
        <v>1.8634471918467142E-2</v>
      </c>
      <c r="R13" s="259"/>
      <c r="S13" s="259"/>
      <c r="T13" s="259"/>
    </row>
    <row r="14" spans="1:20">
      <c r="A14" s="403"/>
      <c r="B14" s="213" t="s">
        <v>128</v>
      </c>
      <c r="C14" s="248" t="s">
        <v>158</v>
      </c>
      <c r="D14" s="380">
        <v>90327.393296409675</v>
      </c>
      <c r="E14" s="380">
        <v>4730.3012390978256</v>
      </c>
      <c r="F14" s="384">
        <v>5.5262405829518545E-2</v>
      </c>
      <c r="G14" s="391">
        <v>1.7223990860970964</v>
      </c>
      <c r="H14" s="391">
        <v>-0.11070033280920688</v>
      </c>
      <c r="I14" s="392">
        <v>6.1054603748614236</v>
      </c>
      <c r="J14" s="392">
        <v>0.25890022205280516</v>
      </c>
      <c r="K14" s="384">
        <v>4.4282486673541288E-2</v>
      </c>
      <c r="L14" s="385">
        <v>551490.32053575269</v>
      </c>
      <c r="M14" s="385">
        <v>51041.772917182185</v>
      </c>
      <c r="N14" s="384">
        <v>0.10199204925275347</v>
      </c>
      <c r="O14" s="380">
        <v>214917.99581725127</v>
      </c>
      <c r="P14" s="380">
        <v>12418.77736678574</v>
      </c>
      <c r="Q14" s="384">
        <v>6.1327532332296715E-2</v>
      </c>
      <c r="R14" s="259"/>
      <c r="S14" s="259"/>
      <c r="T14" s="259"/>
    </row>
    <row r="15" spans="1:20">
      <c r="A15" s="403" t="s">
        <v>104</v>
      </c>
      <c r="B15" s="213" t="s">
        <v>126</v>
      </c>
      <c r="C15" s="248" t="s">
        <v>158</v>
      </c>
      <c r="D15" s="380">
        <v>3114.9867506363189</v>
      </c>
      <c r="E15" s="380">
        <v>-184876.15182546279</v>
      </c>
      <c r="F15" s="381">
        <v>-0.98343014051497246</v>
      </c>
      <c r="G15" s="389">
        <v>2.0268384302482368E-3</v>
      </c>
      <c r="H15" s="389">
        <v>-0.1350715743719067</v>
      </c>
      <c r="I15" s="390">
        <v>5.9388925470651106</v>
      </c>
      <c r="J15" s="390">
        <v>2.2618678450130121</v>
      </c>
      <c r="K15" s="381">
        <v>0.61513534128576663</v>
      </c>
      <c r="L15" s="382">
        <v>18499.5715975606</v>
      </c>
      <c r="M15" s="382">
        <v>-672748.48871365492</v>
      </c>
      <c r="N15" s="381">
        <v>-0.97323743434559262</v>
      </c>
      <c r="O15" s="380">
        <v>8796.131890296936</v>
      </c>
      <c r="P15" s="380">
        <v>-275819.75397740159</v>
      </c>
      <c r="Q15" s="381">
        <v>-0.96909472616582704</v>
      </c>
      <c r="R15" s="259"/>
      <c r="S15" s="259"/>
      <c r="T15" s="259"/>
    </row>
    <row r="16" spans="1:20">
      <c r="A16" s="403"/>
      <c r="B16" s="213" t="s">
        <v>127</v>
      </c>
      <c r="C16" s="248" t="s">
        <v>158</v>
      </c>
      <c r="D16" s="380">
        <v>897116.87562223373</v>
      </c>
      <c r="E16" s="380">
        <v>-1490311.3193889344</v>
      </c>
      <c r="F16" s="384">
        <v>-0.62423293923692769</v>
      </c>
      <c r="G16" s="391">
        <v>4.7189972842703244E-2</v>
      </c>
      <c r="H16" s="391">
        <v>-9.3836640235511082E-2</v>
      </c>
      <c r="I16" s="392">
        <v>3.7654181127702691</v>
      </c>
      <c r="J16" s="392">
        <v>0.12000278339996706</v>
      </c>
      <c r="K16" s="384">
        <v>3.2918823387044896E-2</v>
      </c>
      <c r="L16" s="385">
        <v>3378020.1327398317</v>
      </c>
      <c r="M16" s="385">
        <v>-5325147.207124752</v>
      </c>
      <c r="N16" s="384">
        <v>-0.61186312972899914</v>
      </c>
      <c r="O16" s="380">
        <v>1433336.2014919939</v>
      </c>
      <c r="P16" s="380">
        <v>-2062956.7672634115</v>
      </c>
      <c r="Q16" s="384">
        <v>-0.59004116236797333</v>
      </c>
      <c r="R16" s="259"/>
      <c r="S16" s="259"/>
      <c r="T16" s="259"/>
    </row>
    <row r="17" spans="1:25">
      <c r="A17" s="403"/>
      <c r="B17" s="213" t="s">
        <v>128</v>
      </c>
      <c r="C17" s="248" t="s">
        <v>158</v>
      </c>
      <c r="D17" s="380">
        <v>33602.980366708551</v>
      </c>
      <c r="E17" s="380">
        <v>-1110057.2896522682</v>
      </c>
      <c r="F17" s="381">
        <v>-0.97061803994804252</v>
      </c>
      <c r="G17" s="389">
        <v>3.5767606410963982E-3</v>
      </c>
      <c r="H17" s="389">
        <v>-0.13389837508035732</v>
      </c>
      <c r="I17" s="390">
        <v>5.6196235689546636</v>
      </c>
      <c r="J17" s="390">
        <v>1.9750861668279027</v>
      </c>
      <c r="K17" s="381">
        <v>0.54193055219445574</v>
      </c>
      <c r="L17" s="382">
        <v>188836.10045587621</v>
      </c>
      <c r="M17" s="382">
        <v>-3979276.5289546745</v>
      </c>
      <c r="N17" s="381">
        <v>-0.95469505811252964</v>
      </c>
      <c r="O17" s="380">
        <v>104018.07277535275</v>
      </c>
      <c r="P17" s="380">
        <v>-1569167.7290282287</v>
      </c>
      <c r="Q17" s="381">
        <v>-0.93783232402329242</v>
      </c>
      <c r="R17" s="259"/>
      <c r="S17" s="259"/>
      <c r="T17" s="259"/>
    </row>
    <row r="18" spans="1:25">
      <c r="C18" s="225"/>
      <c r="D18" s="226"/>
      <c r="E18" s="226"/>
      <c r="F18" s="227"/>
      <c r="G18" s="228"/>
      <c r="H18" s="228"/>
      <c r="I18" s="229"/>
      <c r="J18" s="229"/>
      <c r="K18" s="227"/>
      <c r="L18" s="230"/>
      <c r="M18" s="230"/>
      <c r="N18" s="227"/>
      <c r="O18" s="226"/>
      <c r="P18" s="226"/>
      <c r="Q18" s="227"/>
      <c r="R18" s="259"/>
      <c r="S18" s="259"/>
      <c r="T18" s="259"/>
    </row>
    <row r="19" spans="1:25">
      <c r="C19" s="225"/>
      <c r="D19" s="231"/>
      <c r="E19" s="231"/>
      <c r="F19" s="232"/>
      <c r="G19" s="233"/>
      <c r="H19" s="233"/>
      <c r="I19" s="234"/>
      <c r="J19" s="234"/>
      <c r="K19" s="232"/>
      <c r="L19" s="235"/>
      <c r="M19" s="235"/>
      <c r="N19" s="232"/>
      <c r="O19" s="231"/>
      <c r="P19" s="231"/>
      <c r="Q19" s="232"/>
      <c r="R19" s="259"/>
      <c r="S19" s="259"/>
      <c r="T19" s="259"/>
    </row>
    <row r="20" spans="1:25">
      <c r="C20" s="225"/>
      <c r="D20" s="226"/>
      <c r="E20" s="226"/>
      <c r="F20" s="227"/>
      <c r="G20" s="228"/>
      <c r="H20" s="228"/>
      <c r="I20" s="229"/>
      <c r="J20" s="229"/>
      <c r="K20" s="227"/>
      <c r="L20" s="230"/>
      <c r="M20" s="230"/>
      <c r="N20" s="227"/>
      <c r="O20" s="226"/>
      <c r="P20" s="226"/>
      <c r="Q20" s="227"/>
      <c r="R20" s="265"/>
      <c r="S20" s="259"/>
      <c r="T20" s="259"/>
    </row>
    <row r="21" spans="1:25">
      <c r="R21" s="259"/>
      <c r="S21" s="259"/>
      <c r="T21" s="259"/>
      <c r="U21" s="225"/>
      <c r="V21" s="225"/>
      <c r="W21" s="225"/>
      <c r="X21" s="225"/>
      <c r="Y21" s="225"/>
    </row>
    <row r="22" spans="1:25">
      <c r="R22" s="259"/>
      <c r="S22" s="259"/>
      <c r="T22" s="259"/>
      <c r="U22" s="225"/>
      <c r="V22" s="225"/>
      <c r="W22" s="225"/>
      <c r="X22" s="225"/>
      <c r="Y22" s="225"/>
    </row>
    <row r="23" spans="1:25">
      <c r="R23" s="259"/>
      <c r="S23" s="259"/>
      <c r="T23" s="259"/>
      <c r="U23" s="225"/>
      <c r="V23" s="225"/>
      <c r="W23" s="225"/>
      <c r="X23" s="225"/>
      <c r="Y23" s="225"/>
    </row>
  </sheetData>
  <mergeCells count="13">
    <mergeCell ref="A12:A14"/>
    <mergeCell ref="A15:A17"/>
    <mergeCell ref="L1:N1"/>
    <mergeCell ref="O1:Q1"/>
    <mergeCell ref="A3:A5"/>
    <mergeCell ref="A6:A8"/>
    <mergeCell ref="A9:A11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CFF66"/>
  </sheetPr>
  <dimension ref="A1:R39"/>
  <sheetViews>
    <sheetView zoomScale="85" zoomScaleNormal="85" workbookViewId="0">
      <selection activeCell="J8" sqref="J8"/>
    </sheetView>
  </sheetViews>
  <sheetFormatPr defaultRowHeight="14.4"/>
  <cols>
    <col min="1" max="1" width="31.21875" bestFit="1" customWidth="1"/>
    <col min="2" max="2" width="31" bestFit="1" customWidth="1"/>
    <col min="3" max="3" width="17.21875" bestFit="1" customWidth="1"/>
    <col min="4" max="4" width="13.5546875" bestFit="1" customWidth="1"/>
    <col min="5" max="5" width="11.5546875" bestFit="1" customWidth="1"/>
    <col min="7" max="7" width="7.77734375" bestFit="1" customWidth="1"/>
    <col min="8" max="8" width="7.5546875" bestFit="1" customWidth="1"/>
    <col min="9" max="9" width="7.77734375" bestFit="1" customWidth="1"/>
    <col min="10" max="10" width="7.5546875" bestFit="1" customWidth="1"/>
    <col min="12" max="12" width="14.77734375" bestFit="1" customWidth="1"/>
    <col min="13" max="13" width="13" bestFit="1" customWidth="1"/>
    <col min="15" max="15" width="13.5546875" bestFit="1" customWidth="1"/>
    <col min="16" max="16" width="11.77734375" bestFit="1" customWidth="1"/>
  </cols>
  <sheetData>
    <row r="1" spans="1:18">
      <c r="A1" s="401" t="s">
        <v>0</v>
      </c>
      <c r="B1" s="401" t="s">
        <v>1</v>
      </c>
      <c r="C1" s="401" t="s">
        <v>107</v>
      </c>
      <c r="D1" s="401" t="s">
        <v>3</v>
      </c>
      <c r="E1" s="401"/>
      <c r="F1" s="401"/>
      <c r="G1" s="401" t="s">
        <v>4</v>
      </c>
      <c r="H1" s="401"/>
      <c r="I1" s="401" t="s">
        <v>5</v>
      </c>
      <c r="J1" s="401"/>
      <c r="K1" s="401"/>
      <c r="L1" s="401" t="s">
        <v>6</v>
      </c>
      <c r="M1" s="401"/>
      <c r="N1" s="401"/>
      <c r="O1" s="401" t="s">
        <v>7</v>
      </c>
      <c r="P1" s="401"/>
      <c r="Q1" s="401"/>
    </row>
    <row r="2" spans="1:18" ht="28.8">
      <c r="A2" s="402"/>
      <c r="B2" s="402"/>
      <c r="C2" s="402"/>
      <c r="D2" s="171" t="s">
        <v>8</v>
      </c>
      <c r="E2" s="171" t="s">
        <v>9</v>
      </c>
      <c r="F2" s="171" t="s">
        <v>10</v>
      </c>
      <c r="G2" s="171" t="s">
        <v>8</v>
      </c>
      <c r="H2" s="171" t="s">
        <v>9</v>
      </c>
      <c r="I2" s="171" t="s">
        <v>8</v>
      </c>
      <c r="J2" s="171" t="s">
        <v>9</v>
      </c>
      <c r="K2" s="171" t="s">
        <v>10</v>
      </c>
      <c r="L2" s="171" t="s">
        <v>8</v>
      </c>
      <c r="M2" s="171" t="s">
        <v>9</v>
      </c>
      <c r="N2" s="171" t="s">
        <v>10</v>
      </c>
      <c r="O2" s="171" t="s">
        <v>8</v>
      </c>
      <c r="P2" s="171" t="s">
        <v>9</v>
      </c>
      <c r="Q2" s="171" t="s">
        <v>10</v>
      </c>
    </row>
    <row r="3" spans="1:18">
      <c r="A3" s="403" t="s">
        <v>286</v>
      </c>
      <c r="B3" s="403" t="s">
        <v>126</v>
      </c>
      <c r="C3" s="172" t="s">
        <v>108</v>
      </c>
      <c r="D3" s="380">
        <v>275759739.58708286</v>
      </c>
      <c r="E3" s="380">
        <v>23762029.731388271</v>
      </c>
      <c r="F3" s="381">
        <v>9.4294625713049127E-2</v>
      </c>
      <c r="G3" s="389">
        <v>80.948982305077905</v>
      </c>
      <c r="H3" s="389">
        <v>2.1117033750300607E-2</v>
      </c>
      <c r="I3" s="390">
        <v>3.1755688913280222</v>
      </c>
      <c r="J3" s="390">
        <v>0.12670652547527705</v>
      </c>
      <c r="K3" s="381">
        <v>4.1558624257490268E-2</v>
      </c>
      <c r="L3" s="382">
        <v>875694050.51345682</v>
      </c>
      <c r="M3" s="382">
        <v>107387716.65335011</v>
      </c>
      <c r="N3" s="381">
        <v>0.13977200489004857</v>
      </c>
      <c r="O3" s="380">
        <v>307572604.42259145</v>
      </c>
      <c r="P3" s="380">
        <v>26044617.027371526</v>
      </c>
      <c r="Q3" s="381">
        <v>9.2511644289237513E-2</v>
      </c>
      <c r="R3" s="250"/>
    </row>
    <row r="4" spans="1:18">
      <c r="A4" s="403"/>
      <c r="B4" s="403"/>
      <c r="C4" s="172" t="s">
        <v>13</v>
      </c>
      <c r="D4" s="380">
        <v>64898946.581215687</v>
      </c>
      <c r="E4" s="380">
        <v>5511067.541387178</v>
      </c>
      <c r="F4" s="384">
        <v>9.2797850849180491E-2</v>
      </c>
      <c r="G4" s="391">
        <v>19.051017694923548</v>
      </c>
      <c r="H4" s="391">
        <v>-2.1117033750591929E-2</v>
      </c>
      <c r="I4" s="392">
        <v>1.8827908429989524</v>
      </c>
      <c r="J4" s="392">
        <v>0.12644501146381604</v>
      </c>
      <c r="K4" s="384">
        <v>7.1993231169795655E-2</v>
      </c>
      <c r="L4" s="385">
        <v>122191142.34339106</v>
      </c>
      <c r="M4" s="385">
        <v>17885488.548075363</v>
      </c>
      <c r="N4" s="384">
        <v>0.17147189914722138</v>
      </c>
      <c r="O4" s="380">
        <v>47346980.344452381</v>
      </c>
      <c r="P4" s="380">
        <v>639559.36173597723</v>
      </c>
      <c r="Q4" s="384">
        <v>1.3692885376236884E-2</v>
      </c>
      <c r="R4" s="250"/>
    </row>
    <row r="5" spans="1:18">
      <c r="A5" s="403"/>
      <c r="B5" s="403" t="s">
        <v>127</v>
      </c>
      <c r="C5" s="172" t="s">
        <v>108</v>
      </c>
      <c r="D5" s="380">
        <v>3437476530.2770495</v>
      </c>
      <c r="E5" s="380">
        <v>290762991.66104126</v>
      </c>
      <c r="F5" s="381">
        <v>9.2402116714101978E-2</v>
      </c>
      <c r="G5" s="389">
        <v>81.252106824235497</v>
      </c>
      <c r="H5" s="389">
        <v>-0.30588270717576904</v>
      </c>
      <c r="I5" s="390">
        <v>3.0803726867775403</v>
      </c>
      <c r="J5" s="390">
        <v>6.9186778438225627E-2</v>
      </c>
      <c r="K5" s="381">
        <v>2.2976588143102234E-2</v>
      </c>
      <c r="L5" s="382">
        <v>10588708815.304253</v>
      </c>
      <c r="M5" s="382">
        <v>1113369350.2431889</v>
      </c>
      <c r="N5" s="381">
        <v>0.11750179023649511</v>
      </c>
      <c r="O5" s="380">
        <v>3827047004.7601914</v>
      </c>
      <c r="P5" s="380">
        <v>286143686.6207428</v>
      </c>
      <c r="Q5" s="381">
        <v>8.0810928995117465E-2</v>
      </c>
      <c r="R5" s="250"/>
    </row>
    <row r="6" spans="1:18">
      <c r="A6" s="403"/>
      <c r="B6" s="403"/>
      <c r="C6" s="172" t="s">
        <v>13</v>
      </c>
      <c r="D6" s="380">
        <v>793154113.81559455</v>
      </c>
      <c r="E6" s="380">
        <v>81614700.519364595</v>
      </c>
      <c r="F6" s="384">
        <v>0.11470158784498218</v>
      </c>
      <c r="G6" s="391">
        <v>18.747893175762982</v>
      </c>
      <c r="H6" s="391">
        <v>0.30588270717611721</v>
      </c>
      <c r="I6" s="392">
        <v>1.8452664970061179</v>
      </c>
      <c r="J6" s="392">
        <v>0.10720011143600261</v>
      </c>
      <c r="K6" s="384">
        <v>6.1677800299232616E-2</v>
      </c>
      <c r="L6" s="385">
        <v>1463580713.1864939</v>
      </c>
      <c r="M6" s="385">
        <v>226877976.92803502</v>
      </c>
      <c r="N6" s="384">
        <v>0.18345392977332245</v>
      </c>
      <c r="O6" s="380">
        <v>608718503.34113002</v>
      </c>
      <c r="P6" s="380">
        <v>19446294.738048911</v>
      </c>
      <c r="Q6" s="384">
        <v>3.3000529219166762E-2</v>
      </c>
      <c r="R6" s="250"/>
    </row>
    <row r="7" spans="1:18">
      <c r="A7" s="403"/>
      <c r="B7" s="403" t="s">
        <v>128</v>
      </c>
      <c r="C7" s="172" t="s">
        <v>108</v>
      </c>
      <c r="D7" s="380">
        <v>1684598830.7421813</v>
      </c>
      <c r="E7" s="380">
        <v>155369920.79996395</v>
      </c>
      <c r="F7" s="381">
        <v>0.10160017234165072</v>
      </c>
      <c r="G7" s="389">
        <v>81.021434848056685</v>
      </c>
      <c r="H7" s="389">
        <v>-0.18017424219948452</v>
      </c>
      <c r="I7" s="390">
        <v>3.1065063406899611</v>
      </c>
      <c r="J7" s="390">
        <v>9.2624142601507309E-2</v>
      </c>
      <c r="K7" s="381">
        <v>3.0732502637380421E-2</v>
      </c>
      <c r="L7" s="382">
        <v>5233216949.2194805</v>
      </c>
      <c r="M7" s="382">
        <v>624301160.7424202</v>
      </c>
      <c r="N7" s="381">
        <v>0.13545510254347914</v>
      </c>
      <c r="O7" s="380">
        <v>1877486609.9344332</v>
      </c>
      <c r="P7" s="380">
        <v>157729100.67343473</v>
      </c>
      <c r="Q7" s="381">
        <v>9.1715895888841284E-2</v>
      </c>
      <c r="R7" s="250"/>
    </row>
    <row r="8" spans="1:18">
      <c r="A8" s="403"/>
      <c r="B8" s="403"/>
      <c r="C8" s="172" t="s">
        <v>13</v>
      </c>
      <c r="D8" s="380">
        <v>394602597.74579275</v>
      </c>
      <c r="E8" s="380">
        <v>40581991.976398051</v>
      </c>
      <c r="F8" s="384">
        <v>0.11463172288573714</v>
      </c>
      <c r="G8" s="391">
        <v>18.978565151947265</v>
      </c>
      <c r="H8" s="391">
        <v>0.18017424219896583</v>
      </c>
      <c r="I8" s="392">
        <v>1.8759354841422025</v>
      </c>
      <c r="J8" s="392">
        <v>0.12999436614133364</v>
      </c>
      <c r="K8" s="384">
        <v>7.4455183397123564E-2</v>
      </c>
      <c r="L8" s="385">
        <v>740249015.24602449</v>
      </c>
      <c r="M8" s="385">
        <v>122149883.0136627</v>
      </c>
      <c r="N8" s="384">
        <v>0.19762183223344654</v>
      </c>
      <c r="O8" s="380">
        <v>290997621.81848139</v>
      </c>
      <c r="P8" s="380">
        <v>6109009.2022290826</v>
      </c>
      <c r="Q8" s="384">
        <v>2.1443500833983761E-2</v>
      </c>
      <c r="R8" s="250"/>
    </row>
    <row r="9" spans="1:18">
      <c r="A9" s="403" t="s">
        <v>287</v>
      </c>
      <c r="B9" s="403" t="s">
        <v>126</v>
      </c>
      <c r="C9" s="172" t="s">
        <v>108</v>
      </c>
      <c r="D9" s="380">
        <v>274734743.81619221</v>
      </c>
      <c r="E9" s="380">
        <v>23543399.862943679</v>
      </c>
      <c r="F9" s="381">
        <v>9.372695528602909E-2</v>
      </c>
      <c r="G9" s="389">
        <v>80.898776770595489</v>
      </c>
      <c r="H9" s="389">
        <v>9.7353475901371667E-3</v>
      </c>
      <c r="I9" s="390">
        <v>3.1636927746186236</v>
      </c>
      <c r="J9" s="390">
        <v>0.12446654723052619</v>
      </c>
      <c r="K9" s="381">
        <v>4.0953367047471288E-2</v>
      </c>
      <c r="L9" s="382">
        <v>869176323.94798589</v>
      </c>
      <c r="M9" s="382">
        <v>105749003.31240833</v>
      </c>
      <c r="N9" s="381">
        <v>0.13851875673557099</v>
      </c>
      <c r="O9" s="380">
        <v>305206194.23754251</v>
      </c>
      <c r="P9" s="380">
        <v>25591064.211686015</v>
      </c>
      <c r="Q9" s="381">
        <v>9.1522458778677554E-2</v>
      </c>
      <c r="R9" s="250"/>
    </row>
    <row r="10" spans="1:18">
      <c r="A10" s="403"/>
      <c r="B10" s="403"/>
      <c r="C10" s="172" t="s">
        <v>13</v>
      </c>
      <c r="D10" s="380">
        <v>64868343.873577528</v>
      </c>
      <c r="E10" s="380">
        <v>5521524.0233266428</v>
      </c>
      <c r="F10" s="384">
        <v>9.3038245979465084E-2</v>
      </c>
      <c r="G10" s="391">
        <v>19.101223229406063</v>
      </c>
      <c r="H10" s="391">
        <v>-9.7353475903076969E-3</v>
      </c>
      <c r="I10" s="392">
        <v>1.8797910011553944</v>
      </c>
      <c r="J10" s="392">
        <v>0.12693258527630413</v>
      </c>
      <c r="K10" s="384">
        <v>7.2414625235230498E-2</v>
      </c>
      <c r="L10" s="385">
        <v>121938929.0734047</v>
      </c>
      <c r="M10" s="385">
        <v>17912356.443232179</v>
      </c>
      <c r="N10" s="384">
        <v>0.17219020092984172</v>
      </c>
      <c r="O10" s="380">
        <v>47276968.361893177</v>
      </c>
      <c r="P10" s="380">
        <v>670354.74023199081</v>
      </c>
      <c r="Q10" s="384">
        <v>1.4383253537228297E-2</v>
      </c>
      <c r="R10" s="250"/>
    </row>
    <row r="11" spans="1:18">
      <c r="A11" s="403"/>
      <c r="B11" s="403" t="s">
        <v>127</v>
      </c>
      <c r="C11" s="172" t="s">
        <v>108</v>
      </c>
      <c r="D11" s="380">
        <v>3426914684.7531533</v>
      </c>
      <c r="E11" s="380">
        <v>290151657.99098635</v>
      </c>
      <c r="F11" s="381">
        <v>9.2500343671318708E-2</v>
      </c>
      <c r="G11" s="389">
        <v>81.213598591218073</v>
      </c>
      <c r="H11" s="389">
        <v>-0.30698756437827512</v>
      </c>
      <c r="I11" s="390">
        <v>3.070895209007412</v>
      </c>
      <c r="J11" s="390">
        <v>6.8910724540625523E-2</v>
      </c>
      <c r="K11" s="381">
        <v>2.2955056862282709E-2</v>
      </c>
      <c r="L11" s="382">
        <v>10523695887.085604</v>
      </c>
      <c r="M11" s="382">
        <v>1107181949.2965031</v>
      </c>
      <c r="N11" s="381">
        <v>0.11757875118235718</v>
      </c>
      <c r="O11" s="380">
        <v>3802380574.933754</v>
      </c>
      <c r="P11" s="380">
        <v>285345840.82814217</v>
      </c>
      <c r="Q11" s="381">
        <v>8.113250576147811E-2</v>
      </c>
      <c r="R11" s="250"/>
    </row>
    <row r="12" spans="1:18">
      <c r="A12" s="403"/>
      <c r="B12" s="403"/>
      <c r="C12" s="172" t="s">
        <v>13</v>
      </c>
      <c r="D12" s="380">
        <v>792716933.84090912</v>
      </c>
      <c r="E12" s="380">
        <v>81662894.156757474</v>
      </c>
      <c r="F12" s="384">
        <v>0.11484766220164071</v>
      </c>
      <c r="G12" s="391">
        <v>18.786401408780367</v>
      </c>
      <c r="H12" s="391">
        <v>0.30698756437849539</v>
      </c>
      <c r="I12" s="392">
        <v>1.842170704400397</v>
      </c>
      <c r="J12" s="392">
        <v>0.10764396969602497</v>
      </c>
      <c r="K12" s="384">
        <v>6.205956215161567E-2</v>
      </c>
      <c r="L12" s="385">
        <v>1460319912.4038305</v>
      </c>
      <c r="M12" s="385">
        <v>226977670.75212598</v>
      </c>
      <c r="N12" s="384">
        <v>0.18403461998362688</v>
      </c>
      <c r="O12" s="380">
        <v>607661708.93744433</v>
      </c>
      <c r="P12" s="380">
        <v>19590837.839462638</v>
      </c>
      <c r="Q12" s="384">
        <v>3.3313736153747532E-2</v>
      </c>
      <c r="R12" s="250"/>
    </row>
    <row r="13" spans="1:18">
      <c r="A13" s="403"/>
      <c r="B13" s="403" t="s">
        <v>128</v>
      </c>
      <c r="C13" s="172" t="s">
        <v>108</v>
      </c>
      <c r="D13" s="380">
        <v>1679541606.3991594</v>
      </c>
      <c r="E13" s="380">
        <v>154759200.66816521</v>
      </c>
      <c r="F13" s="381">
        <v>0.10149592498345511</v>
      </c>
      <c r="G13" s="389">
        <v>80.982464168111932</v>
      </c>
      <c r="H13" s="389">
        <v>-0.18429028302608685</v>
      </c>
      <c r="I13" s="390">
        <v>3.0969288439360061</v>
      </c>
      <c r="J13" s="390">
        <v>9.1669082607149122E-2</v>
      </c>
      <c r="K13" s="381">
        <v>3.0502881576737698E-2</v>
      </c>
      <c r="L13" s="382">
        <v>5201420845.4481716</v>
      </c>
      <c r="M13" s="382">
        <v>619053636.7226038</v>
      </c>
      <c r="N13" s="381">
        <v>0.1350947247404847</v>
      </c>
      <c r="O13" s="380">
        <v>1865689421.4829431</v>
      </c>
      <c r="P13" s="380">
        <v>156527408.77151918</v>
      </c>
      <c r="Q13" s="381">
        <v>9.1581375906666249E-2</v>
      </c>
      <c r="R13" s="250"/>
    </row>
    <row r="14" spans="1:18">
      <c r="A14" s="403"/>
      <c r="B14" s="403"/>
      <c r="C14" s="172" t="s">
        <v>13</v>
      </c>
      <c r="D14" s="380">
        <v>394415544.2657783</v>
      </c>
      <c r="E14" s="380">
        <v>40617962.362826943</v>
      </c>
      <c r="F14" s="384">
        <v>0.1148056528378667</v>
      </c>
      <c r="G14" s="391">
        <v>19.017535831892172</v>
      </c>
      <c r="H14" s="391">
        <v>0.18429028302564276</v>
      </c>
      <c r="I14" s="392">
        <v>1.8731181491010469</v>
      </c>
      <c r="J14" s="392">
        <v>0.13043490722510542</v>
      </c>
      <c r="K14" s="384">
        <v>7.4847169061370275E-2</v>
      </c>
      <c r="L14" s="385">
        <v>738786914.25179672</v>
      </c>
      <c r="M14" s="385">
        <v>122229797.25329256</v>
      </c>
      <c r="N14" s="384">
        <v>0.19824570000639391</v>
      </c>
      <c r="O14" s="380">
        <v>290555817.14863926</v>
      </c>
      <c r="P14" s="380">
        <v>6217168.1211838126</v>
      </c>
      <c r="Q14" s="384">
        <v>2.1865364214287624E-2</v>
      </c>
      <c r="R14" s="250"/>
    </row>
    <row r="15" spans="1:18">
      <c r="A15" s="403" t="s">
        <v>61</v>
      </c>
      <c r="B15" s="403" t="s">
        <v>126</v>
      </c>
      <c r="C15" s="172" t="s">
        <v>108</v>
      </c>
      <c r="D15" s="380">
        <v>154968068.43479115</v>
      </c>
      <c r="E15" s="380">
        <v>10474793.422490478</v>
      </c>
      <c r="F15" s="381">
        <v>7.2493293695493871E-2</v>
      </c>
      <c r="G15" s="389">
        <v>83.353760706222118</v>
      </c>
      <c r="H15" s="389">
        <v>3.240455968398237E-2</v>
      </c>
      <c r="I15" s="390">
        <v>3.4572382952778442</v>
      </c>
      <c r="J15" s="390">
        <v>0.14828276434846366</v>
      </c>
      <c r="K15" s="381">
        <v>4.4812558815746834E-2</v>
      </c>
      <c r="L15" s="382">
        <v>535761540.73799765</v>
      </c>
      <c r="M15" s="382">
        <v>57639719.203945279</v>
      </c>
      <c r="N15" s="381">
        <v>0.12055446249871721</v>
      </c>
      <c r="O15" s="380">
        <v>208705953.51009667</v>
      </c>
      <c r="P15" s="380">
        <v>15825140.779516697</v>
      </c>
      <c r="Q15" s="381">
        <v>8.2046215771713851E-2</v>
      </c>
      <c r="R15" s="250"/>
    </row>
    <row r="16" spans="1:18">
      <c r="A16" s="403"/>
      <c r="B16" s="403"/>
      <c r="C16" s="172" t="s">
        <v>13</v>
      </c>
      <c r="D16" s="380">
        <v>30948040.354795437</v>
      </c>
      <c r="E16" s="380">
        <v>2024460.7996078469</v>
      </c>
      <c r="F16" s="384">
        <v>6.9993438942959244E-2</v>
      </c>
      <c r="G16" s="391">
        <v>16.646239293778169</v>
      </c>
      <c r="H16" s="391">
        <v>-3.2404559683911316E-2</v>
      </c>
      <c r="I16" s="392">
        <v>1.9774858826121264</v>
      </c>
      <c r="J16" s="392">
        <v>8.6311478646463158E-2</v>
      </c>
      <c r="K16" s="384">
        <v>4.5639089903857566E-2</v>
      </c>
      <c r="L16" s="385">
        <v>61199312.896118365</v>
      </c>
      <c r="M16" s="385">
        <v>6499779.570283033</v>
      </c>
      <c r="N16" s="384">
        <v>0.11882696569941482</v>
      </c>
      <c r="O16" s="380">
        <v>29420845.26233685</v>
      </c>
      <c r="P16" s="380">
        <v>-754601.18114778772</v>
      </c>
      <c r="Q16" s="384">
        <v>-2.5007125662948333E-2</v>
      </c>
      <c r="R16" s="250"/>
    </row>
    <row r="17" spans="1:18">
      <c r="A17" s="403"/>
      <c r="B17" s="403" t="s">
        <v>127</v>
      </c>
      <c r="C17" s="172" t="s">
        <v>108</v>
      </c>
      <c r="D17" s="380">
        <v>1936903922.0235763</v>
      </c>
      <c r="E17" s="380">
        <v>130505523.97630024</v>
      </c>
      <c r="F17" s="381">
        <v>7.224625759045028E-2</v>
      </c>
      <c r="G17" s="389">
        <v>83.539219291023002</v>
      </c>
      <c r="H17" s="389">
        <v>-0.28728554151832952</v>
      </c>
      <c r="I17" s="390">
        <v>3.3599135047299402</v>
      </c>
      <c r="J17" s="390">
        <v>7.7263138677979182E-2</v>
      </c>
      <c r="K17" s="381">
        <v>2.3536816310688442E-2</v>
      </c>
      <c r="L17" s="382">
        <v>6507829644.9714012</v>
      </c>
      <c r="M17" s="382">
        <v>578055282.38583469</v>
      </c>
      <c r="N17" s="381">
        <v>9.7483520795179898E-2</v>
      </c>
      <c r="O17" s="380">
        <v>2591853946.2272301</v>
      </c>
      <c r="P17" s="380">
        <v>180616855.30971909</v>
      </c>
      <c r="Q17" s="381">
        <v>7.4906302656862225E-2</v>
      </c>
      <c r="R17" s="250"/>
    </row>
    <row r="18" spans="1:18">
      <c r="A18" s="403"/>
      <c r="B18" s="403"/>
      <c r="C18" s="172" t="s">
        <v>13</v>
      </c>
      <c r="D18" s="380">
        <v>381652485.92659104</v>
      </c>
      <c r="E18" s="380">
        <v>33125778.059085727</v>
      </c>
      <c r="F18" s="384">
        <v>9.5045163860666609E-2</v>
      </c>
      <c r="G18" s="391">
        <v>16.460780708975957</v>
      </c>
      <c r="H18" s="391">
        <v>0.28728554151592789</v>
      </c>
      <c r="I18" s="392">
        <v>1.9409989967607695</v>
      </c>
      <c r="J18" s="392">
        <v>6.5959392356350843E-2</v>
      </c>
      <c r="K18" s="384">
        <v>3.5177599556518148E-2</v>
      </c>
      <c r="L18" s="385">
        <v>740787092.2947669</v>
      </c>
      <c r="M18" s="385">
        <v>87285711.850505352</v>
      </c>
      <c r="N18" s="384">
        <v>0.13356622413125893</v>
      </c>
      <c r="O18" s="380">
        <v>389727289.02437973</v>
      </c>
      <c r="P18" s="380">
        <v>2332362.4328790307</v>
      </c>
      <c r="Q18" s="384">
        <v>6.0206323644977798E-3</v>
      </c>
      <c r="R18" s="250"/>
    </row>
    <row r="19" spans="1:18">
      <c r="A19" s="403"/>
      <c r="B19" s="403" t="s">
        <v>128</v>
      </c>
      <c r="C19" s="172" t="s">
        <v>108</v>
      </c>
      <c r="D19" s="380">
        <v>945908912.18168831</v>
      </c>
      <c r="E19" s="380">
        <v>70416914.495435119</v>
      </c>
      <c r="F19" s="381">
        <v>8.0431248579693096E-2</v>
      </c>
      <c r="G19" s="389">
        <v>83.378461982011018</v>
      </c>
      <c r="H19" s="389">
        <v>-0.26647405815735681</v>
      </c>
      <c r="I19" s="390">
        <v>3.384677148442274</v>
      </c>
      <c r="J19" s="390">
        <v>9.952649659155588E-2</v>
      </c>
      <c r="K19" s="381">
        <v>3.0295869851657112E-2</v>
      </c>
      <c r="L19" s="382">
        <v>3201596279.5692501</v>
      </c>
      <c r="M19" s="382">
        <v>325473172.68016815</v>
      </c>
      <c r="N19" s="381">
        <v>0.11316385307032689</v>
      </c>
      <c r="O19" s="380">
        <v>1265775026.1449618</v>
      </c>
      <c r="P19" s="380">
        <v>92642900.025606155</v>
      </c>
      <c r="Q19" s="381">
        <v>7.8970559208929689E-2</v>
      </c>
      <c r="R19" s="250"/>
    </row>
    <row r="20" spans="1:18">
      <c r="A20" s="403"/>
      <c r="B20" s="403"/>
      <c r="C20" s="172" t="s">
        <v>13</v>
      </c>
      <c r="D20" s="380">
        <v>188567413.8337414</v>
      </c>
      <c r="E20" s="380">
        <v>17382781.549449563</v>
      </c>
      <c r="F20" s="384">
        <v>0.10154405402805912</v>
      </c>
      <c r="G20" s="391">
        <v>16.621538017989206</v>
      </c>
      <c r="H20" s="391">
        <v>0.26647405815769432</v>
      </c>
      <c r="I20" s="392">
        <v>1.9622660622306893</v>
      </c>
      <c r="J20" s="392">
        <v>8.234303266335008E-2</v>
      </c>
      <c r="K20" s="384">
        <v>4.3801278758897472E-2</v>
      </c>
      <c r="L20" s="385">
        <v>370019436.60856056</v>
      </c>
      <c r="M20" s="385">
        <v>48205504.069303691</v>
      </c>
      <c r="N20" s="384">
        <v>0.14979309220374815</v>
      </c>
      <c r="O20" s="380">
        <v>182520140.86884242</v>
      </c>
      <c r="P20" s="380">
        <v>-2372998.6629473865</v>
      </c>
      <c r="Q20" s="384">
        <v>-1.2834433278360674E-2</v>
      </c>
      <c r="R20" s="250"/>
    </row>
    <row r="21" spans="1:18">
      <c r="A21" s="403" t="s">
        <v>62</v>
      </c>
      <c r="B21" s="403" t="s">
        <v>126</v>
      </c>
      <c r="C21" s="172" t="s">
        <v>108</v>
      </c>
      <c r="D21" s="380">
        <v>1024995.7708906361</v>
      </c>
      <c r="E21" s="380">
        <v>218629.86844458466</v>
      </c>
      <c r="F21" s="381">
        <v>0.27112985281419649</v>
      </c>
      <c r="G21" s="389">
        <v>97.100914006544556</v>
      </c>
      <c r="H21" s="389">
        <v>1.9460843896356437</v>
      </c>
      <c r="I21" s="390">
        <v>6.3587838609397629</v>
      </c>
      <c r="J21" s="390">
        <v>0.30816439683721342</v>
      </c>
      <c r="K21" s="381">
        <v>5.0931049071174982E-2</v>
      </c>
      <c r="L21" s="382">
        <v>6517726.5654708883</v>
      </c>
      <c r="M21" s="382">
        <v>1638713.3409421919</v>
      </c>
      <c r="N21" s="381">
        <v>0.33586982972371193</v>
      </c>
      <c r="O21" s="380">
        <v>2366410.1850489378</v>
      </c>
      <c r="P21" s="380">
        <v>453552.81568558724</v>
      </c>
      <c r="Q21" s="381">
        <v>0.23710749319304533</v>
      </c>
      <c r="R21" s="250"/>
    </row>
    <row r="22" spans="1:18">
      <c r="A22" s="403"/>
      <c r="B22" s="403"/>
      <c r="C22" s="172" t="s">
        <v>13</v>
      </c>
      <c r="D22" s="380">
        <v>30602.707638156786</v>
      </c>
      <c r="E22" s="380">
        <v>-10456.481939456269</v>
      </c>
      <c r="F22" s="384">
        <v>-0.25466849314428552</v>
      </c>
      <c r="G22" s="391">
        <v>2.8990859934554223</v>
      </c>
      <c r="H22" s="391">
        <v>-1.946084389635673</v>
      </c>
      <c r="I22" s="392">
        <v>8.2415344736311447</v>
      </c>
      <c r="J22" s="392">
        <v>1.4444893294338126</v>
      </c>
      <c r="K22" s="384">
        <v>0.21251724812611839</v>
      </c>
      <c r="L22" s="385">
        <v>252213.2699863243</v>
      </c>
      <c r="M22" s="385">
        <v>-26867.89515686821</v>
      </c>
      <c r="N22" s="384">
        <v>-9.6272692365615864E-2</v>
      </c>
      <c r="O22" s="380">
        <v>70011.982559204102</v>
      </c>
      <c r="P22" s="380">
        <v>-30795.378496014178</v>
      </c>
      <c r="Q22" s="384">
        <v>-0.30548739867464331</v>
      </c>
      <c r="R22" s="250"/>
    </row>
    <row r="23" spans="1:18">
      <c r="A23" s="403"/>
      <c r="B23" s="403" t="s">
        <v>127</v>
      </c>
      <c r="C23" s="172" t="s">
        <v>108</v>
      </c>
      <c r="D23" s="380">
        <v>10561845.523904415</v>
      </c>
      <c r="E23" s="380">
        <v>611333.67007466406</v>
      </c>
      <c r="F23" s="381">
        <v>6.1437409356924093E-2</v>
      </c>
      <c r="G23" s="389">
        <v>96.025284469593814</v>
      </c>
      <c r="H23" s="389">
        <v>0.67629001832295899</v>
      </c>
      <c r="I23" s="390">
        <v>6.1554515327370778</v>
      </c>
      <c r="J23" s="390">
        <v>0.24364235788255773</v>
      </c>
      <c r="K23" s="381">
        <v>4.1212825156616013E-2</v>
      </c>
      <c r="L23" s="382">
        <v>65012928.21864967</v>
      </c>
      <c r="M23" s="382">
        <v>6187400.9466802925</v>
      </c>
      <c r="N23" s="381">
        <v>0.10518224372344243</v>
      </c>
      <c r="O23" s="380">
        <v>24666429.826437082</v>
      </c>
      <c r="P23" s="380">
        <v>797845.79260021076</v>
      </c>
      <c r="Q23" s="381">
        <v>3.3426607605593989E-2</v>
      </c>
      <c r="R23" s="250"/>
    </row>
    <row r="24" spans="1:18">
      <c r="A24" s="403"/>
      <c r="B24" s="403"/>
      <c r="C24" s="172" t="s">
        <v>13</v>
      </c>
      <c r="D24" s="380">
        <v>437179.97468579933</v>
      </c>
      <c r="E24" s="380">
        <v>-48193.637392602395</v>
      </c>
      <c r="F24" s="384">
        <v>-9.9291836625056876E-2</v>
      </c>
      <c r="G24" s="391">
        <v>3.9747155304061632</v>
      </c>
      <c r="H24" s="391">
        <v>-0.67629001832293323</v>
      </c>
      <c r="I24" s="392">
        <v>7.4587148805377748</v>
      </c>
      <c r="J24" s="392">
        <v>0.53519344647257583</v>
      </c>
      <c r="K24" s="384">
        <v>7.7300756785313063E-2</v>
      </c>
      <c r="L24" s="385">
        <v>3260800.7826620992</v>
      </c>
      <c r="M24" s="385">
        <v>-99693.824092362076</v>
      </c>
      <c r="N24" s="384">
        <v>-2.96664139534643E-2</v>
      </c>
      <c r="O24" s="380">
        <v>1056794.4036859118</v>
      </c>
      <c r="P24" s="380">
        <v>-144543.10141356802</v>
      </c>
      <c r="Q24" s="384">
        <v>-0.12031847902858803</v>
      </c>
      <c r="R24" s="250"/>
    </row>
    <row r="25" spans="1:18">
      <c r="A25" s="403"/>
      <c r="B25" s="403" t="s">
        <v>128</v>
      </c>
      <c r="C25" s="172" t="s">
        <v>108</v>
      </c>
      <c r="D25" s="380">
        <v>5057224.3430241607</v>
      </c>
      <c r="E25" s="380">
        <v>610720.13180440478</v>
      </c>
      <c r="F25" s="381">
        <v>0.13734837589119775</v>
      </c>
      <c r="G25" s="389">
        <v>96.433188966597015</v>
      </c>
      <c r="H25" s="389">
        <v>1.2093432745738113</v>
      </c>
      <c r="I25" s="390">
        <v>6.2872638456633041</v>
      </c>
      <c r="J25" s="390">
        <v>0.31660049072878316</v>
      </c>
      <c r="K25" s="381">
        <v>5.3026016023349429E-2</v>
      </c>
      <c r="L25" s="382">
        <v>31796103.77130416</v>
      </c>
      <c r="M25" s="382">
        <v>5247524.0198123381</v>
      </c>
      <c r="N25" s="381">
        <v>0.19765742909533487</v>
      </c>
      <c r="O25" s="380">
        <v>11797188.451490808</v>
      </c>
      <c r="P25" s="380">
        <v>1201691.9019162543</v>
      </c>
      <c r="Q25" s="381">
        <v>0.11341534550020749</v>
      </c>
      <c r="R25" s="250"/>
    </row>
    <row r="26" spans="1:18">
      <c r="A26" s="403"/>
      <c r="B26" s="403"/>
      <c r="C26" s="172" t="s">
        <v>13</v>
      </c>
      <c r="D26" s="380">
        <v>187053.48001444759</v>
      </c>
      <c r="E26" s="380">
        <v>-35970.386429054517</v>
      </c>
      <c r="F26" s="384">
        <v>-0.16128491987276516</v>
      </c>
      <c r="G26" s="391">
        <v>3.5668110334029972</v>
      </c>
      <c r="H26" s="391">
        <v>-1.2093432745738513</v>
      </c>
      <c r="I26" s="392">
        <v>7.8164864621327448</v>
      </c>
      <c r="J26" s="392">
        <v>0.90235992290909284</v>
      </c>
      <c r="K26" s="384">
        <v>0.13050960490671229</v>
      </c>
      <c r="L26" s="385">
        <v>1462100.9942277474</v>
      </c>
      <c r="M26" s="385">
        <v>-79914.239629541757</v>
      </c>
      <c r="N26" s="384">
        <v>-5.1824546136058261E-2</v>
      </c>
      <c r="O26" s="380">
        <v>441804.66984221654</v>
      </c>
      <c r="P26" s="380">
        <v>-108158.91895471443</v>
      </c>
      <c r="Q26" s="384">
        <v>-0.19666559961054281</v>
      </c>
      <c r="R26" s="250"/>
    </row>
    <row r="27" spans="1:18">
      <c r="A27" s="403" t="s">
        <v>104</v>
      </c>
      <c r="B27" s="403" t="s">
        <v>126</v>
      </c>
      <c r="C27" s="172" t="s">
        <v>108</v>
      </c>
      <c r="D27" s="380">
        <v>119766675.38140117</v>
      </c>
      <c r="E27" s="380">
        <v>13068606.440453351</v>
      </c>
      <c r="F27" s="381">
        <v>0.12248212709159889</v>
      </c>
      <c r="G27" s="389">
        <v>77.9289672023489</v>
      </c>
      <c r="H27" s="389">
        <v>0.11606595787155527</v>
      </c>
      <c r="I27" s="390">
        <v>2.7838694039741658</v>
      </c>
      <c r="J27" s="390">
        <v>0.10991755148630133</v>
      </c>
      <c r="K27" s="381">
        <v>4.1106780357332624E-2</v>
      </c>
      <c r="L27" s="382">
        <v>333414783.20998865</v>
      </c>
      <c r="M27" s="382">
        <v>48109284.108463347</v>
      </c>
      <c r="N27" s="381">
        <v>0.16862375334498467</v>
      </c>
      <c r="O27" s="380">
        <v>96500240.727445841</v>
      </c>
      <c r="P27" s="380">
        <v>9765923.4321692735</v>
      </c>
      <c r="Q27" s="381">
        <v>0.11259584137755256</v>
      </c>
      <c r="R27" s="250"/>
    </row>
    <row r="28" spans="1:18">
      <c r="A28" s="403"/>
      <c r="B28" s="403"/>
      <c r="C28" s="172" t="s">
        <v>13</v>
      </c>
      <c r="D28" s="380">
        <v>33920303.518782109</v>
      </c>
      <c r="E28" s="380">
        <v>3497063.223718781</v>
      </c>
      <c r="F28" s="384">
        <v>0.11494709931624993</v>
      </c>
      <c r="G28" s="391">
        <v>22.071032797654052</v>
      </c>
      <c r="H28" s="391">
        <v>-0.11606595787228358</v>
      </c>
      <c r="I28" s="392">
        <v>1.7906566238021444</v>
      </c>
      <c r="J28" s="392">
        <v>0.16929614983772745</v>
      </c>
      <c r="K28" s="384">
        <v>0.10441610768010057</v>
      </c>
      <c r="L28" s="385">
        <v>60739616.177286372</v>
      </c>
      <c r="M28" s="385">
        <v>11412576.872949146</v>
      </c>
      <c r="N28" s="384">
        <v>0.23136553569607129</v>
      </c>
      <c r="O28" s="380">
        <v>17856123.099556327</v>
      </c>
      <c r="P28" s="380">
        <v>1424955.9213797674</v>
      </c>
      <c r="Q28" s="384">
        <v>8.6722745008179086E-2</v>
      </c>
      <c r="R28" s="250"/>
    </row>
    <row r="29" spans="1:18">
      <c r="A29" s="403"/>
      <c r="B29" s="403" t="s">
        <v>127</v>
      </c>
      <c r="C29" s="172" t="s">
        <v>108</v>
      </c>
      <c r="D29" s="380">
        <v>1490010762.7295685</v>
      </c>
      <c r="E29" s="380">
        <v>159646134.0146656</v>
      </c>
      <c r="F29" s="381">
        <v>0.12000178790748485</v>
      </c>
      <c r="G29" s="389">
        <v>78.377265369994333</v>
      </c>
      <c r="H29" s="389">
        <v>-0.20805842687121867</v>
      </c>
      <c r="I29" s="390">
        <v>2.6951927748209599</v>
      </c>
      <c r="J29" s="390">
        <v>7.430260685879686E-2</v>
      </c>
      <c r="K29" s="381">
        <v>2.8350141401220878E-2</v>
      </c>
      <c r="L29" s="382">
        <v>4015866242.1142006</v>
      </c>
      <c r="M29" s="382">
        <v>529126666.91067839</v>
      </c>
      <c r="N29" s="381">
        <v>0.15175399696428232</v>
      </c>
      <c r="O29" s="380">
        <v>1210526628.7065234</v>
      </c>
      <c r="P29" s="380">
        <v>104728985.51842403</v>
      </c>
      <c r="Q29" s="381">
        <v>9.470899686174257E-2</v>
      </c>
      <c r="R29" s="250"/>
    </row>
    <row r="30" spans="1:18">
      <c r="A30" s="403"/>
      <c r="B30" s="403"/>
      <c r="C30" s="172" t="s">
        <v>13</v>
      </c>
      <c r="D30" s="380">
        <v>411064447.91431755</v>
      </c>
      <c r="E30" s="380">
        <v>48537116.09767139</v>
      </c>
      <c r="F30" s="384">
        <v>0.13388539797661322</v>
      </c>
      <c r="G30" s="391">
        <v>21.622734630003574</v>
      </c>
      <c r="H30" s="391">
        <v>0.208058426875116</v>
      </c>
      <c r="I30" s="392">
        <v>1.7504136486623234</v>
      </c>
      <c r="J30" s="392">
        <v>0.15097324701915249</v>
      </c>
      <c r="K30" s="384">
        <v>9.4391292644634625E-2</v>
      </c>
      <c r="L30" s="385">
        <v>719532820.10906422</v>
      </c>
      <c r="M30" s="385">
        <v>139691958.90162063</v>
      </c>
      <c r="N30" s="384">
        <v>0.24091430640250186</v>
      </c>
      <c r="O30" s="380">
        <v>217934419.91306457</v>
      </c>
      <c r="P30" s="380">
        <v>17258475.406583458</v>
      </c>
      <c r="Q30" s="384">
        <v>8.6001715098573114E-2</v>
      </c>
      <c r="R30" s="250"/>
    </row>
    <row r="31" spans="1:18">
      <c r="A31" s="403"/>
      <c r="B31" s="403" t="s">
        <v>128</v>
      </c>
      <c r="C31" s="172" t="s">
        <v>108</v>
      </c>
      <c r="D31" s="380">
        <v>733632694.2174691</v>
      </c>
      <c r="E31" s="380">
        <v>84342286.172725081</v>
      </c>
      <c r="F31" s="381">
        <v>0.12989917166143147</v>
      </c>
      <c r="G31" s="389">
        <v>78.089161052459914</v>
      </c>
      <c r="H31" s="389">
        <v>4.0382662083530363E-2</v>
      </c>
      <c r="I31" s="390">
        <v>2.7259207252370903</v>
      </c>
      <c r="J31" s="390">
        <v>9.8061017630095115E-2</v>
      </c>
      <c r="K31" s="381">
        <v>3.7315925711800008E-2</v>
      </c>
      <c r="L31" s="382">
        <v>1999824565.8789239</v>
      </c>
      <c r="M31" s="382">
        <v>293580464.04243636</v>
      </c>
      <c r="N31" s="381">
        <v>0.17206240521297386</v>
      </c>
      <c r="O31" s="380">
        <v>599914395.33798134</v>
      </c>
      <c r="P31" s="380">
        <v>63884508.745913565</v>
      </c>
      <c r="Q31" s="381">
        <v>0.11918087096238961</v>
      </c>
      <c r="R31" s="250"/>
    </row>
    <row r="32" spans="1:18">
      <c r="A32" s="403"/>
      <c r="B32" s="403"/>
      <c r="C32" s="172" t="s">
        <v>13</v>
      </c>
      <c r="D32" s="380">
        <v>205848130.43203679</v>
      </c>
      <c r="E32" s="380">
        <v>23235180.813377231</v>
      </c>
      <c r="F32" s="384">
        <v>0.12723731182206938</v>
      </c>
      <c r="G32" s="391">
        <v>21.910838947548552</v>
      </c>
      <c r="H32" s="391">
        <v>-4.0382662085242771E-2</v>
      </c>
      <c r="I32" s="392">
        <v>1.791454101959838</v>
      </c>
      <c r="J32" s="392">
        <v>0.17742188203927345</v>
      </c>
      <c r="K32" s="384">
        <v>0.10992462222842452</v>
      </c>
      <c r="L32" s="385">
        <v>368767477.64323604</v>
      </c>
      <c r="M32" s="385">
        <v>74024293.18398875</v>
      </c>
      <c r="N32" s="384">
        <v>0.25114844748589504</v>
      </c>
      <c r="O32" s="380">
        <v>108035676.27979687</v>
      </c>
      <c r="P32" s="380">
        <v>8590166.7841313034</v>
      </c>
      <c r="Q32" s="384">
        <v>8.6380640289300495E-2</v>
      </c>
      <c r="R32" s="250"/>
    </row>
    <row r="33" spans="4:18">
      <c r="D33" s="261"/>
      <c r="E33" s="261"/>
      <c r="F33" s="261"/>
      <c r="G33" s="261"/>
      <c r="H33" s="261"/>
      <c r="I33" s="261"/>
      <c r="J33" s="261"/>
      <c r="K33" s="261"/>
      <c r="L33" s="261"/>
      <c r="M33" s="261"/>
      <c r="N33" s="261"/>
      <c r="O33" s="261"/>
      <c r="P33" s="261"/>
      <c r="Q33" s="261"/>
      <c r="R33" s="250"/>
    </row>
    <row r="34" spans="4:18">
      <c r="R34" s="250"/>
    </row>
    <row r="35" spans="4:18">
      <c r="R35" s="250"/>
    </row>
    <row r="36" spans="4:18">
      <c r="R36" s="250"/>
    </row>
    <row r="37" spans="4:18">
      <c r="R37" s="250"/>
    </row>
    <row r="38" spans="4:18">
      <c r="R38" s="265"/>
    </row>
    <row r="39" spans="4:18">
      <c r="R39" s="250"/>
    </row>
  </sheetData>
  <mergeCells count="28">
    <mergeCell ref="L1:N1"/>
    <mergeCell ref="O1:Q1"/>
    <mergeCell ref="A3:A8"/>
    <mergeCell ref="B3:B4"/>
    <mergeCell ref="B5:B6"/>
    <mergeCell ref="B7:B8"/>
    <mergeCell ref="A1:A2"/>
    <mergeCell ref="B1:B2"/>
    <mergeCell ref="C1:C2"/>
    <mergeCell ref="D1:F1"/>
    <mergeCell ref="G1:H1"/>
    <mergeCell ref="I1:K1"/>
    <mergeCell ref="A9:A14"/>
    <mergeCell ref="B9:B10"/>
    <mergeCell ref="B11:B12"/>
    <mergeCell ref="B13:B14"/>
    <mergeCell ref="A15:A20"/>
    <mergeCell ref="B15:B16"/>
    <mergeCell ref="B17:B18"/>
    <mergeCell ref="B19:B20"/>
    <mergeCell ref="A27:A32"/>
    <mergeCell ref="B27:B28"/>
    <mergeCell ref="B29:B30"/>
    <mergeCell ref="B31:B32"/>
    <mergeCell ref="A21:A26"/>
    <mergeCell ref="B21:B22"/>
    <mergeCell ref="B23:B24"/>
    <mergeCell ref="B25:B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CFF66"/>
  </sheetPr>
  <dimension ref="A1:R86"/>
  <sheetViews>
    <sheetView zoomScale="85" zoomScaleNormal="85" workbookViewId="0">
      <selection activeCell="J8" sqref="J8"/>
    </sheetView>
  </sheetViews>
  <sheetFormatPr defaultColWidth="9.21875" defaultRowHeight="14.4"/>
  <cols>
    <col min="1" max="1" width="23" style="246" customWidth="1"/>
    <col min="2" max="2" width="12.44140625" customWidth="1"/>
    <col min="3" max="3" width="16.77734375" bestFit="1" customWidth="1"/>
    <col min="4" max="4" width="13.5546875" bestFit="1" customWidth="1"/>
    <col min="5" max="5" width="11.77734375" bestFit="1" customWidth="1"/>
    <col min="6" max="6" width="9.21875" bestFit="1" customWidth="1"/>
    <col min="7" max="7" width="7.77734375" bestFit="1" customWidth="1"/>
    <col min="8" max="8" width="7.5546875" bestFit="1" customWidth="1"/>
    <col min="9" max="9" width="7.77734375" bestFit="1" customWidth="1"/>
    <col min="10" max="10" width="7.5546875" bestFit="1" customWidth="1"/>
    <col min="11" max="11" width="9.21875" bestFit="1" customWidth="1"/>
    <col min="12" max="12" width="14.77734375" bestFit="1" customWidth="1"/>
    <col min="13" max="13" width="16.44140625" bestFit="1" customWidth="1"/>
    <col min="14" max="14" width="9.21875" bestFit="1" customWidth="1"/>
    <col min="15" max="15" width="12.77734375" bestFit="1" customWidth="1"/>
    <col min="16" max="16" width="15.44140625" bestFit="1" customWidth="1"/>
    <col min="17" max="17" width="9.21875" bestFit="1" customWidth="1"/>
  </cols>
  <sheetData>
    <row r="1" spans="1:18">
      <c r="A1" s="401" t="s">
        <v>0</v>
      </c>
      <c r="B1" s="401" t="s">
        <v>1</v>
      </c>
      <c r="C1" s="401" t="s">
        <v>109</v>
      </c>
      <c r="D1" s="401" t="s">
        <v>3</v>
      </c>
      <c r="E1" s="401"/>
      <c r="F1" s="401"/>
      <c r="G1" s="401" t="s">
        <v>4</v>
      </c>
      <c r="H1" s="401"/>
      <c r="I1" s="401" t="s">
        <v>5</v>
      </c>
      <c r="J1" s="401"/>
      <c r="K1" s="401"/>
      <c r="L1" s="401" t="s">
        <v>6</v>
      </c>
      <c r="M1" s="401"/>
      <c r="N1" s="401"/>
      <c r="O1" s="401" t="s">
        <v>7</v>
      </c>
      <c r="P1" s="401"/>
      <c r="Q1" s="401"/>
    </row>
    <row r="2" spans="1:18" ht="28.8">
      <c r="A2" s="406"/>
      <c r="B2" s="402"/>
      <c r="C2" s="402"/>
      <c r="D2" s="171" t="s">
        <v>8</v>
      </c>
      <c r="E2" s="171" t="s">
        <v>9</v>
      </c>
      <c r="F2" s="171" t="s">
        <v>10</v>
      </c>
      <c r="G2" s="171" t="s">
        <v>8</v>
      </c>
      <c r="H2" s="171" t="s">
        <v>9</v>
      </c>
      <c r="I2" s="171" t="s">
        <v>8</v>
      </c>
      <c r="J2" s="171" t="s">
        <v>9</v>
      </c>
      <c r="K2" s="171" t="s">
        <v>10</v>
      </c>
      <c r="L2" s="171" t="s">
        <v>8</v>
      </c>
      <c r="M2" s="171" t="s">
        <v>9</v>
      </c>
      <c r="N2" s="171" t="s">
        <v>10</v>
      </c>
      <c r="O2" s="171" t="s">
        <v>8</v>
      </c>
      <c r="P2" s="171" t="s">
        <v>9</v>
      </c>
      <c r="Q2" s="171" t="s">
        <v>10</v>
      </c>
    </row>
    <row r="3" spans="1:18">
      <c r="A3" s="405" t="s">
        <v>286</v>
      </c>
      <c r="B3" s="403" t="s">
        <v>126</v>
      </c>
      <c r="C3" s="172" t="s">
        <v>130</v>
      </c>
      <c r="D3" s="380">
        <v>164475592.6045869</v>
      </c>
      <c r="E3" s="380">
        <v>7043642.5906968415</v>
      </c>
      <c r="F3" s="381">
        <v>4.4740871151474577E-2</v>
      </c>
      <c r="G3" s="389">
        <v>48.281637686858225</v>
      </c>
      <c r="H3" s="389">
        <v>-2.2768838466205565</v>
      </c>
      <c r="I3" s="390">
        <v>3.1132406506617696</v>
      </c>
      <c r="J3" s="390">
        <v>0.14077982563759406</v>
      </c>
      <c r="K3" s="381">
        <v>4.7361372924552864E-2</v>
      </c>
      <c r="L3" s="382">
        <v>512052100.93828428</v>
      </c>
      <c r="M3" s="382">
        <v>44091796.914831877</v>
      </c>
      <c r="N3" s="381">
        <v>9.4221233159601847E-2</v>
      </c>
      <c r="O3" s="380">
        <v>243759860.46446615</v>
      </c>
      <c r="P3" s="380">
        <v>11256970.583390296</v>
      </c>
      <c r="Q3" s="381">
        <v>4.841647598078537E-2</v>
      </c>
      <c r="R3" s="250"/>
    </row>
    <row r="4" spans="1:18">
      <c r="A4" s="405"/>
      <c r="B4" s="403"/>
      <c r="C4" s="172" t="s">
        <v>131</v>
      </c>
      <c r="D4" s="380">
        <v>112708472.0705469</v>
      </c>
      <c r="E4" s="380">
        <v>14770689.672234371</v>
      </c>
      <c r="F4" s="384">
        <v>0.15081707294700672</v>
      </c>
      <c r="G4" s="391">
        <v>33.085453753809823</v>
      </c>
      <c r="H4" s="391">
        <v>1.6332010192831312</v>
      </c>
      <c r="I4" s="392">
        <v>2.5002218697960732</v>
      </c>
      <c r="J4" s="392">
        <v>0.1156586707418259</v>
      </c>
      <c r="K4" s="384">
        <v>4.8503084668797131E-2</v>
      </c>
      <c r="L4" s="385">
        <v>281796186.78208125</v>
      </c>
      <c r="M4" s="385">
        <v>48257355.078082383</v>
      </c>
      <c r="N4" s="384">
        <v>0.20663525087445264</v>
      </c>
      <c r="O4" s="380">
        <v>55336955.077368677</v>
      </c>
      <c r="P4" s="380">
        <v>6920090.9991173893</v>
      </c>
      <c r="Q4" s="384">
        <v>0.14292728640857749</v>
      </c>
      <c r="R4" s="250"/>
    </row>
    <row r="5" spans="1:18">
      <c r="A5" s="405"/>
      <c r="B5" s="403"/>
      <c r="C5" s="172" t="s">
        <v>132</v>
      </c>
      <c r="D5" s="380">
        <v>11286360.315606013</v>
      </c>
      <c r="E5" s="380">
        <v>-327290.26174105704</v>
      </c>
      <c r="F5" s="381">
        <v>-2.8181514465352601E-2</v>
      </c>
      <c r="G5" s="389">
        <v>3.3130992321241681</v>
      </c>
      <c r="H5" s="389">
        <v>-0.41656938180899283</v>
      </c>
      <c r="I5" s="390">
        <v>2.4637135275912878</v>
      </c>
      <c r="J5" s="390">
        <v>-3.7012187160532672E-2</v>
      </c>
      <c r="K5" s="381">
        <v>-1.4800578464962069E-2</v>
      </c>
      <c r="L5" s="382">
        <v>27806358.586828012</v>
      </c>
      <c r="M5" s="382">
        <v>-1236196.0540861338</v>
      </c>
      <c r="N5" s="381">
        <v>-4.2564990214208759E-2</v>
      </c>
      <c r="O5" s="380">
        <v>6848271.3847376704</v>
      </c>
      <c r="P5" s="380">
        <v>11971.379830045626</v>
      </c>
      <c r="Q5" s="381">
        <v>1.7511489872374887E-3</v>
      </c>
      <c r="R5" s="250"/>
    </row>
    <row r="6" spans="1:18">
      <c r="A6" s="405"/>
      <c r="B6" s="403"/>
      <c r="C6" s="172" t="s">
        <v>133</v>
      </c>
      <c r="D6" s="380">
        <v>45781074.831545241</v>
      </c>
      <c r="E6" s="380">
        <v>7373503.810571909</v>
      </c>
      <c r="F6" s="384">
        <v>0.19198047714460878</v>
      </c>
      <c r="G6" s="391">
        <v>13.438986495981579</v>
      </c>
      <c r="H6" s="391">
        <v>1.1045778429656554</v>
      </c>
      <c r="I6" s="392">
        <v>3.0543273976797982</v>
      </c>
      <c r="J6" s="392">
        <v>0.21185935621316832</v>
      </c>
      <c r="K6" s="384">
        <v>7.4533593033417223E-2</v>
      </c>
      <c r="L6" s="385">
        <v>139830391.15321767</v>
      </c>
      <c r="M6" s="385">
        <v>30658097.975741118</v>
      </c>
      <c r="N6" s="384">
        <v>0.28082306493188347</v>
      </c>
      <c r="O6" s="380">
        <v>38819330.264644802</v>
      </c>
      <c r="P6" s="380">
        <v>8088187.5967932865</v>
      </c>
      <c r="Q6" s="384">
        <v>0.26319189247897729</v>
      </c>
      <c r="R6" s="250"/>
    </row>
    <row r="7" spans="1:18">
      <c r="A7" s="405"/>
      <c r="B7" s="403" t="s">
        <v>127</v>
      </c>
      <c r="C7" s="172" t="s">
        <v>130</v>
      </c>
      <c r="D7" s="380">
        <v>2107100345.5563583</v>
      </c>
      <c r="E7" s="380">
        <v>105470114.74304461</v>
      </c>
      <c r="F7" s="381">
        <v>5.2692107223115528E-2</v>
      </c>
      <c r="G7" s="389">
        <v>49.805821467741033</v>
      </c>
      <c r="H7" s="389">
        <v>-2.0733646758533695</v>
      </c>
      <c r="I7" s="390">
        <v>3.0139028020670091</v>
      </c>
      <c r="J7" s="390">
        <v>9.6673339084220267E-2</v>
      </c>
      <c r="K7" s="381">
        <v>3.3138750417450666E-2</v>
      </c>
      <c r="L7" s="382">
        <v>6350595635.7086716</v>
      </c>
      <c r="M7" s="382">
        <v>511380952.3830328</v>
      </c>
      <c r="N7" s="381">
        <v>8.7577008230802583E-2</v>
      </c>
      <c r="O7" s="380">
        <v>3108789607.6481814</v>
      </c>
      <c r="P7" s="380">
        <v>142475151.29065847</v>
      </c>
      <c r="Q7" s="381">
        <v>4.8031034263848887E-2</v>
      </c>
      <c r="R7" s="250"/>
    </row>
    <row r="8" spans="1:18">
      <c r="A8" s="405"/>
      <c r="B8" s="403"/>
      <c r="C8" s="172" t="s">
        <v>131</v>
      </c>
      <c r="D8" s="380">
        <v>1332302146.2319927</v>
      </c>
      <c r="E8" s="380">
        <v>202448488.92749691</v>
      </c>
      <c r="F8" s="384">
        <v>0.17918115998356857</v>
      </c>
      <c r="G8" s="391">
        <v>31.491809574355184</v>
      </c>
      <c r="H8" s="391">
        <v>2.207735373245761</v>
      </c>
      <c r="I8" s="392">
        <v>2.4393924201987986</v>
      </c>
      <c r="J8" s="392">
        <v>5.7661637514037078E-2</v>
      </c>
      <c r="K8" s="384">
        <v>2.420997282028621E-2</v>
      </c>
      <c r="L8" s="385">
        <v>3250007756.9329143</v>
      </c>
      <c r="M8" s="385">
        <v>559000521.40183687</v>
      </c>
      <c r="N8" s="384">
        <v>0.20772910381696416</v>
      </c>
      <c r="O8" s="380">
        <v>655021674.96208441</v>
      </c>
      <c r="P8" s="380">
        <v>93765185.070105195</v>
      </c>
      <c r="Q8" s="384">
        <v>0.16706298592315871</v>
      </c>
      <c r="R8" s="250"/>
    </row>
    <row r="9" spans="1:18">
      <c r="A9" s="405"/>
      <c r="B9" s="403"/>
      <c r="C9" s="172" t="s">
        <v>132</v>
      </c>
      <c r="D9" s="380">
        <v>157758814.06628087</v>
      </c>
      <c r="E9" s="380">
        <v>-5089892.8506319821</v>
      </c>
      <c r="F9" s="381">
        <v>-3.1255347045702361E-2</v>
      </c>
      <c r="G9" s="389">
        <v>3.7289668453227351</v>
      </c>
      <c r="H9" s="389">
        <v>-0.49182191442403678</v>
      </c>
      <c r="I9" s="390">
        <v>2.3990586785303698</v>
      </c>
      <c r="J9" s="390">
        <v>-3.4526442982980576E-3</v>
      </c>
      <c r="K9" s="381">
        <v>-1.4370980338327748E-3</v>
      </c>
      <c r="L9" s="382">
        <v>378472652.00037009</v>
      </c>
      <c r="M9" s="382">
        <v>-12773210.275520265</v>
      </c>
      <c r="N9" s="381">
        <v>-3.2647528081749082E-2</v>
      </c>
      <c r="O9" s="380">
        <v>91636802.973670036</v>
      </c>
      <c r="P9" s="380">
        <v>552172.09811519086</v>
      </c>
      <c r="Q9" s="381">
        <v>6.062187361439722E-3</v>
      </c>
      <c r="R9" s="250"/>
    </row>
    <row r="10" spans="1:18">
      <c r="A10" s="405"/>
      <c r="B10" s="403"/>
      <c r="C10" s="172" t="s">
        <v>133</v>
      </c>
      <c r="D10" s="380">
        <v>553685835.86428308</v>
      </c>
      <c r="E10" s="380">
        <v>65651805.441096306</v>
      </c>
      <c r="F10" s="384">
        <v>0.13452300730784686</v>
      </c>
      <c r="G10" s="391">
        <v>13.087548463664687</v>
      </c>
      <c r="H10" s="391">
        <v>0.43845478043956909</v>
      </c>
      <c r="I10" s="392">
        <v>2.9428921720726797</v>
      </c>
      <c r="J10" s="392">
        <v>0.12897897216169341</v>
      </c>
      <c r="K10" s="384">
        <v>4.5836158757766039E-2</v>
      </c>
      <c r="L10" s="385">
        <v>1629437712.1525173</v>
      </c>
      <c r="M10" s="385">
        <v>256152311.93895221</v>
      </c>
      <c r="N10" s="384">
        <v>0.18652518398514753</v>
      </c>
      <c r="O10" s="380">
        <v>452358873.68730819</v>
      </c>
      <c r="P10" s="380">
        <v>66824635.532478094</v>
      </c>
      <c r="Q10" s="384">
        <v>0.17332996377261156</v>
      </c>
      <c r="R10" s="250"/>
    </row>
    <row r="11" spans="1:18">
      <c r="A11" s="405"/>
      <c r="B11" s="403" t="s">
        <v>128</v>
      </c>
      <c r="C11" s="172" t="s">
        <v>130</v>
      </c>
      <c r="D11" s="380">
        <v>1027758195.8283731</v>
      </c>
      <c r="E11" s="380">
        <v>56069692.387825251</v>
      </c>
      <c r="F11" s="381">
        <v>5.7703360891164276E-2</v>
      </c>
      <c r="G11" s="389">
        <v>49.430429478677979</v>
      </c>
      <c r="H11" s="389">
        <v>-2.1659466432309245</v>
      </c>
      <c r="I11" s="390">
        <v>3.0328695468338953</v>
      </c>
      <c r="J11" s="390">
        <v>0.11208128637360959</v>
      </c>
      <c r="K11" s="381">
        <v>3.8373643132880421E-2</v>
      </c>
      <c r="L11" s="382">
        <v>3117056533.6368198</v>
      </c>
      <c r="M11" s="382">
        <v>278960159.96344376</v>
      </c>
      <c r="N11" s="381">
        <v>9.8291292202450073E-2</v>
      </c>
      <c r="O11" s="380">
        <v>1510511224.2598467</v>
      </c>
      <c r="P11" s="380">
        <v>75006693.346376657</v>
      </c>
      <c r="Q11" s="381">
        <v>5.2251101777189682E-2</v>
      </c>
      <c r="R11" s="250"/>
    </row>
    <row r="12" spans="1:18">
      <c r="A12" s="405"/>
      <c r="B12" s="403"/>
      <c r="C12" s="172" t="s">
        <v>131</v>
      </c>
      <c r="D12" s="380">
        <v>668429091.11079037</v>
      </c>
      <c r="E12" s="380">
        <v>102924542.2521261</v>
      </c>
      <c r="F12" s="384">
        <v>0.18200479989038934</v>
      </c>
      <c r="G12" s="391">
        <v>32.148356669652159</v>
      </c>
      <c r="H12" s="391">
        <v>2.1202300650367434</v>
      </c>
      <c r="I12" s="392">
        <v>2.4617888340185132</v>
      </c>
      <c r="J12" s="392">
        <v>8.1271457509524581E-2</v>
      </c>
      <c r="K12" s="384">
        <v>3.4140249641323173E-2</v>
      </c>
      <c r="L12" s="385">
        <v>1645531272.8296871</v>
      </c>
      <c r="M12" s="385">
        <v>299337867.77676034</v>
      </c>
      <c r="N12" s="384">
        <v>0.22235873883588933</v>
      </c>
      <c r="O12" s="380">
        <v>327898700.86738592</v>
      </c>
      <c r="P12" s="380">
        <v>47476848.841933429</v>
      </c>
      <c r="Q12" s="384">
        <v>0.16930509694238877</v>
      </c>
      <c r="R12" s="250"/>
    </row>
    <row r="13" spans="1:18">
      <c r="A13" s="405"/>
      <c r="B13" s="403"/>
      <c r="C13" s="172" t="s">
        <v>132</v>
      </c>
      <c r="D13" s="380">
        <v>71794927.970558345</v>
      </c>
      <c r="E13" s="380">
        <v>-3349022.769314751</v>
      </c>
      <c r="F13" s="381">
        <v>-4.4568095453326795E-2</v>
      </c>
      <c r="G13" s="389">
        <v>3.4530049367449447</v>
      </c>
      <c r="H13" s="389">
        <v>-0.53711693043006248</v>
      </c>
      <c r="I13" s="390">
        <v>2.4122479544571189</v>
      </c>
      <c r="J13" s="390">
        <v>-7.996775981040205E-3</v>
      </c>
      <c r="K13" s="381">
        <v>-3.3041187448810084E-3</v>
      </c>
      <c r="L13" s="382">
        <v>173187168.13737556</v>
      </c>
      <c r="M13" s="382">
        <v>-8679582.6651068926</v>
      </c>
      <c r="N13" s="381">
        <v>-4.7724955918596733E-2</v>
      </c>
      <c r="O13" s="380">
        <v>42448895.361813888</v>
      </c>
      <c r="P13" s="380">
        <v>-221076.34898321331</v>
      </c>
      <c r="Q13" s="381">
        <v>-5.1810755929625491E-3</v>
      </c>
      <c r="R13" s="250"/>
    </row>
    <row r="14" spans="1:18">
      <c r="A14" s="405"/>
      <c r="B14" s="403"/>
      <c r="C14" s="172" t="s">
        <v>133</v>
      </c>
      <c r="D14" s="380">
        <v>273167499.01624054</v>
      </c>
      <c r="E14" s="380">
        <v>38359863.741335809</v>
      </c>
      <c r="F14" s="384">
        <v>0.16336719074925055</v>
      </c>
      <c r="G14" s="391">
        <v>13.138096928632001</v>
      </c>
      <c r="H14" s="391">
        <v>0.66987998149051364</v>
      </c>
      <c r="I14" s="392">
        <v>3.010621951658893</v>
      </c>
      <c r="J14" s="392">
        <v>0.19138129554343708</v>
      </c>
      <c r="K14" s="384">
        <v>6.7883986820456613E-2</v>
      </c>
      <c r="L14" s="385">
        <v>822404069.01805282</v>
      </c>
      <c r="M14" s="385">
        <v>160424837.28471172</v>
      </c>
      <c r="N14" s="384">
        <v>0.24234119379342425</v>
      </c>
      <c r="O14" s="380">
        <v>226750532.94371009</v>
      </c>
      <c r="P14" s="380">
        <v>40490812.587299407</v>
      </c>
      <c r="Q14" s="384">
        <v>0.21738899054406208</v>
      </c>
      <c r="R14" s="250"/>
    </row>
    <row r="15" spans="1:18">
      <c r="A15" s="405" t="s">
        <v>287</v>
      </c>
      <c r="B15" s="403" t="s">
        <v>126</v>
      </c>
      <c r="C15" s="172" t="s">
        <v>130</v>
      </c>
      <c r="D15" s="380">
        <v>164027581.69605887</v>
      </c>
      <c r="E15" s="380">
        <v>7045131.013428539</v>
      </c>
      <c r="F15" s="381">
        <v>4.4878462419163032E-2</v>
      </c>
      <c r="G15" s="389">
        <v>48.299791033084489</v>
      </c>
      <c r="H15" s="389">
        <v>-2.2519507431590071</v>
      </c>
      <c r="I15" s="390">
        <v>3.1047024276840052</v>
      </c>
      <c r="J15" s="390">
        <v>0.14021130668768622</v>
      </c>
      <c r="K15" s="381">
        <v>4.7296922461539839E-2</v>
      </c>
      <c r="L15" s="382">
        <v>509256831.09889048</v>
      </c>
      <c r="M15" s="382">
        <v>43883749.897990346</v>
      </c>
      <c r="N15" s="381">
        <v>9.4297998037935218E-2</v>
      </c>
      <c r="O15" s="380">
        <v>242466391.26144797</v>
      </c>
      <c r="P15" s="380">
        <v>11223930.991382182</v>
      </c>
      <c r="Q15" s="381">
        <v>4.8537500328762563E-2</v>
      </c>
      <c r="R15" s="250"/>
    </row>
    <row r="16" spans="1:18">
      <c r="A16" s="405"/>
      <c r="B16" s="403"/>
      <c r="C16" s="172" t="s">
        <v>131</v>
      </c>
      <c r="D16" s="380">
        <v>112683785.33518337</v>
      </c>
      <c r="E16" s="380">
        <v>14768689.261002019</v>
      </c>
      <c r="F16" s="384">
        <v>0.15083158627361329</v>
      </c>
      <c r="G16" s="391">
        <v>33.181024972930381</v>
      </c>
      <c r="H16" s="391">
        <v>1.6502479261062035</v>
      </c>
      <c r="I16" s="392">
        <v>2.4997014869271825</v>
      </c>
      <c r="J16" s="392">
        <v>0.11569348499469756</v>
      </c>
      <c r="K16" s="384">
        <v>4.8528983502117456E-2</v>
      </c>
      <c r="L16" s="385">
        <v>281675825.75494128</v>
      </c>
      <c r="M16" s="385">
        <v>48245453.2041049</v>
      </c>
      <c r="N16" s="384">
        <v>0.206680273337601</v>
      </c>
      <c r="O16" s="380">
        <v>55315853.791670382</v>
      </c>
      <c r="P16" s="380">
        <v>6918307.0466978699</v>
      </c>
      <c r="Q16" s="384">
        <v>0.14294747382865097</v>
      </c>
      <c r="R16" s="250"/>
    </row>
    <row r="17" spans="1:18">
      <c r="A17" s="405"/>
      <c r="B17" s="403"/>
      <c r="C17" s="172" t="s">
        <v>132</v>
      </c>
      <c r="D17" s="380">
        <v>11285425.478631213</v>
      </c>
      <c r="E17" s="380">
        <v>-327698.11226366274</v>
      </c>
      <c r="F17" s="381">
        <v>-2.821791309623109E-2</v>
      </c>
      <c r="G17" s="389">
        <v>3.3231221645842988</v>
      </c>
      <c r="H17" s="389">
        <v>-0.41655461093871393</v>
      </c>
      <c r="I17" s="390">
        <v>2.4633454866395761</v>
      </c>
      <c r="J17" s="390">
        <v>-3.7142305736773462E-2</v>
      </c>
      <c r="K17" s="381">
        <v>-1.4854024022838804E-2</v>
      </c>
      <c r="L17" s="382">
        <v>27799901.917593479</v>
      </c>
      <c r="M17" s="382">
        <v>-1238571.8527969569</v>
      </c>
      <c r="N17" s="381">
        <v>-4.2652787560064104E-2</v>
      </c>
      <c r="O17" s="380">
        <v>6842181.5237601399</v>
      </c>
      <c r="P17" s="380">
        <v>9993.7442297171801</v>
      </c>
      <c r="Q17" s="381">
        <v>1.462744372989709E-3</v>
      </c>
      <c r="R17" s="250"/>
    </row>
    <row r="18" spans="1:18">
      <c r="A18" s="405"/>
      <c r="B18" s="403"/>
      <c r="C18" s="172" t="s">
        <v>133</v>
      </c>
      <c r="D18" s="380">
        <v>45199310.791783534</v>
      </c>
      <c r="E18" s="380">
        <v>7166303.3369840905</v>
      </c>
      <c r="F18" s="384">
        <v>0.18842326222823497</v>
      </c>
      <c r="G18" s="391">
        <v>13.309452248877724</v>
      </c>
      <c r="H18" s="391">
        <v>1.0620018907741002</v>
      </c>
      <c r="I18" s="392">
        <v>3.0085393987850235</v>
      </c>
      <c r="J18" s="392">
        <v>0.20268853358409489</v>
      </c>
      <c r="K18" s="384">
        <v>7.2237814239489259E-2</v>
      </c>
      <c r="L18" s="385">
        <v>135983907.31500986</v>
      </c>
      <c r="M18" s="385">
        <v>29268960.441767469</v>
      </c>
      <c r="N18" s="384">
        <v>0.27427236108296599</v>
      </c>
      <c r="O18" s="380">
        <v>37704399.650640786</v>
      </c>
      <c r="P18" s="380">
        <v>7702559.2960420735</v>
      </c>
      <c r="Q18" s="384">
        <v>0.25673622701153453</v>
      </c>
      <c r="R18" s="250"/>
    </row>
    <row r="19" spans="1:18">
      <c r="A19" s="405"/>
      <c r="B19" s="403" t="s">
        <v>127</v>
      </c>
      <c r="C19" s="172" t="s">
        <v>130</v>
      </c>
      <c r="D19" s="380">
        <v>2101719284.5330734</v>
      </c>
      <c r="E19" s="380">
        <v>105789909.21443224</v>
      </c>
      <c r="F19" s="381">
        <v>5.3002831925124283E-2</v>
      </c>
      <c r="G19" s="389">
        <v>49.80812247381234</v>
      </c>
      <c r="H19" s="389">
        <v>-2.0636100137708553</v>
      </c>
      <c r="I19" s="390">
        <v>3.0065167710830139</v>
      </c>
      <c r="J19" s="390">
        <v>9.7301988486447222E-2</v>
      </c>
      <c r="K19" s="381">
        <v>3.3446134355058554E-2</v>
      </c>
      <c r="L19" s="382">
        <v>6318854277.0572777</v>
      </c>
      <c r="M19" s="382">
        <v>512267033.36155605</v>
      </c>
      <c r="N19" s="381">
        <v>8.8221706117949106E-2</v>
      </c>
      <c r="O19" s="380">
        <v>3093635304.3013468</v>
      </c>
      <c r="P19" s="380">
        <v>143397834.99362564</v>
      </c>
      <c r="Q19" s="381">
        <v>4.8605522940251389E-2</v>
      </c>
      <c r="R19" s="250"/>
    </row>
    <row r="20" spans="1:18">
      <c r="A20" s="405"/>
      <c r="B20" s="403"/>
      <c r="C20" s="172" t="s">
        <v>131</v>
      </c>
      <c r="D20" s="380">
        <v>1331996405.9363105</v>
      </c>
      <c r="E20" s="380">
        <v>202443419.05021334</v>
      </c>
      <c r="F20" s="384">
        <v>0.17922436698458971</v>
      </c>
      <c r="G20" s="391">
        <v>31.56665145997027</v>
      </c>
      <c r="H20" s="391">
        <v>2.2109682925975385</v>
      </c>
      <c r="I20" s="392">
        <v>2.43885956851173</v>
      </c>
      <c r="J20" s="392">
        <v>5.7728536505401884E-2</v>
      </c>
      <c r="K20" s="384">
        <v>2.4244166209013762E-2</v>
      </c>
      <c r="L20" s="385">
        <v>3248552179.8410053</v>
      </c>
      <c r="M20" s="385">
        <v>558938510.47108221</v>
      </c>
      <c r="N20" s="384">
        <v>0.20781367853548305</v>
      </c>
      <c r="O20" s="380">
        <v>654765540.0403831</v>
      </c>
      <c r="P20" s="380">
        <v>93760568.64864707</v>
      </c>
      <c r="Q20" s="384">
        <v>0.16712965736479429</v>
      </c>
      <c r="R20" s="250"/>
    </row>
    <row r="21" spans="1:18">
      <c r="A21" s="405"/>
      <c r="B21" s="403"/>
      <c r="C21" s="172" t="s">
        <v>132</v>
      </c>
      <c r="D21" s="380">
        <v>157751315.22604144</v>
      </c>
      <c r="E21" s="380">
        <v>-5090790.6780595779</v>
      </c>
      <c r="F21" s="381">
        <v>-3.1262127505631648E-2</v>
      </c>
      <c r="G21" s="389">
        <v>3.7385091753246473</v>
      </c>
      <c r="H21" s="389">
        <v>-0.49355547567218983</v>
      </c>
      <c r="I21" s="390">
        <v>2.3988351717886438</v>
      </c>
      <c r="J21" s="390">
        <v>-3.4678000546457532E-3</v>
      </c>
      <c r="K21" s="381">
        <v>-1.4435315175857718E-3</v>
      </c>
      <c r="L21" s="382">
        <v>378419403.36014563</v>
      </c>
      <c r="M21" s="382">
        <v>-12776671.594495952</v>
      </c>
      <c r="N21" s="381">
        <v>-3.2660531156856271E-2</v>
      </c>
      <c r="O21" s="380">
        <v>91584440.555994898</v>
      </c>
      <c r="P21" s="380">
        <v>549502.07908688486</v>
      </c>
      <c r="Q21" s="381">
        <v>6.0361668638494433E-3</v>
      </c>
      <c r="R21" s="250"/>
    </row>
    <row r="22" spans="1:18">
      <c r="A22" s="405"/>
      <c r="B22" s="403"/>
      <c r="C22" s="172" t="s">
        <v>133</v>
      </c>
      <c r="D22" s="380">
        <v>548383406.26660979</v>
      </c>
      <c r="E22" s="380">
        <v>64776442.825437367</v>
      </c>
      <c r="F22" s="384">
        <v>0.1339443964257909</v>
      </c>
      <c r="G22" s="391">
        <v>12.996001922303277</v>
      </c>
      <c r="H22" s="391">
        <v>0.42765589415379424</v>
      </c>
      <c r="I22" s="392">
        <v>2.9075105703942796</v>
      </c>
      <c r="J22" s="392">
        <v>0.12596476048594329</v>
      </c>
      <c r="K22" s="384">
        <v>4.5285883855385567E-2</v>
      </c>
      <c r="L22" s="385">
        <v>1594430550.3489885</v>
      </c>
      <c r="M22" s="385">
        <v>249255627.54670143</v>
      </c>
      <c r="N22" s="384">
        <v>0.18529607066079454</v>
      </c>
      <c r="O22" s="380">
        <v>442107594.21640986</v>
      </c>
      <c r="P22" s="380">
        <v>65262604.705940783</v>
      </c>
      <c r="Q22" s="384">
        <v>0.17318156409806196</v>
      </c>
      <c r="R22" s="250"/>
    </row>
    <row r="23" spans="1:18">
      <c r="A23" s="405"/>
      <c r="B23" s="403" t="s">
        <v>128</v>
      </c>
      <c r="C23" s="172" t="s">
        <v>130</v>
      </c>
      <c r="D23" s="380">
        <v>1025338398.766759</v>
      </c>
      <c r="E23" s="380">
        <v>56160465.005954385</v>
      </c>
      <c r="F23" s="381">
        <v>5.7946495735854128E-2</v>
      </c>
      <c r="G23" s="389">
        <v>49.438745561260212</v>
      </c>
      <c r="H23" s="389">
        <v>-2.1522401907768653</v>
      </c>
      <c r="I23" s="390">
        <v>3.0257472447261895</v>
      </c>
      <c r="J23" s="390">
        <v>0.11226326943825438</v>
      </c>
      <c r="K23" s="381">
        <v>3.8532310591191624E-2</v>
      </c>
      <c r="L23" s="382">
        <v>3102414834.980484</v>
      </c>
      <c r="M23" s="382">
        <v>278730455.76570797</v>
      </c>
      <c r="N23" s="381">
        <v>9.8711618698410872E-2</v>
      </c>
      <c r="O23" s="380">
        <v>1503662800.2816687</v>
      </c>
      <c r="P23" s="380">
        <v>75208375.662658215</v>
      </c>
      <c r="Q23" s="381">
        <v>5.2650175158873116E-2</v>
      </c>
      <c r="R23" s="250"/>
    </row>
    <row r="24" spans="1:18">
      <c r="A24" s="405"/>
      <c r="B24" s="403"/>
      <c r="C24" s="172" t="s">
        <v>131</v>
      </c>
      <c r="D24" s="380">
        <v>668284565.8328315</v>
      </c>
      <c r="E24" s="380">
        <v>102919131.36056125</v>
      </c>
      <c r="F24" s="384">
        <v>0.18204001356508323</v>
      </c>
      <c r="G24" s="391">
        <v>32.222679509969524</v>
      </c>
      <c r="H24" s="391">
        <v>2.12731821612498</v>
      </c>
      <c r="I24" s="392">
        <v>2.4612999479769413</v>
      </c>
      <c r="J24" s="392">
        <v>8.1344726145493595E-2</v>
      </c>
      <c r="K24" s="384">
        <v>3.4179099421415317E-2</v>
      </c>
      <c r="L24" s="385">
        <v>1644848767.1181409</v>
      </c>
      <c r="M24" s="385">
        <v>299304349.10285616</v>
      </c>
      <c r="N24" s="384">
        <v>0.22244107670881527</v>
      </c>
      <c r="O24" s="380">
        <v>327779479.11728138</v>
      </c>
      <c r="P24" s="380">
        <v>47473453.711389363</v>
      </c>
      <c r="Q24" s="384">
        <v>0.16936294409885158</v>
      </c>
      <c r="R24" s="250"/>
    </row>
    <row r="25" spans="1:18">
      <c r="A25" s="405"/>
      <c r="B25" s="403"/>
      <c r="C25" s="172" t="s">
        <v>132</v>
      </c>
      <c r="D25" s="380">
        <v>71790835.111104846</v>
      </c>
      <c r="E25" s="380">
        <v>-3350032.6762829274</v>
      </c>
      <c r="F25" s="381">
        <v>-4.4583364218814932E-2</v>
      </c>
      <c r="G25" s="389">
        <v>3.4615389757734718</v>
      </c>
      <c r="H25" s="389">
        <v>-0.53833690292309822</v>
      </c>
      <c r="I25" s="390">
        <v>2.4119815965080922</v>
      </c>
      <c r="J25" s="390">
        <v>-8.0514727395866181E-3</v>
      </c>
      <c r="K25" s="381">
        <v>-3.3270093875575005E-3</v>
      </c>
      <c r="L25" s="382">
        <v>173158173.08593187</v>
      </c>
      <c r="M25" s="382">
        <v>-8685211.8115141988</v>
      </c>
      <c r="N25" s="381">
        <v>-4.7762044335087496E-2</v>
      </c>
      <c r="O25" s="380">
        <v>42420703.076299652</v>
      </c>
      <c r="P25" s="380">
        <v>-225960.82823841274</v>
      </c>
      <c r="Q25" s="381">
        <v>-5.2984408990164426E-3</v>
      </c>
      <c r="R25" s="250"/>
    </row>
    <row r="26" spans="1:18">
      <c r="A26" s="405"/>
      <c r="B26" s="403"/>
      <c r="C26" s="172" t="s">
        <v>133</v>
      </c>
      <c r="D26" s="380">
        <v>270492617.29440951</v>
      </c>
      <c r="E26" s="380">
        <v>37701233.789370745</v>
      </c>
      <c r="F26" s="384">
        <v>0.16195287480885093</v>
      </c>
      <c r="G26" s="391">
        <v>13.042343580131202</v>
      </c>
      <c r="H26" s="391">
        <v>0.65046327493067579</v>
      </c>
      <c r="I26" s="392">
        <v>2.9742271252581696</v>
      </c>
      <c r="J26" s="392">
        <v>0.18642471607097377</v>
      </c>
      <c r="K26" s="384">
        <v>6.6871567172986007E-2</v>
      </c>
      <c r="L26" s="385">
        <v>804506479.53910983</v>
      </c>
      <c r="M26" s="385">
        <v>155530099.7657423</v>
      </c>
      <c r="N26" s="384">
        <v>0.23965448452847513</v>
      </c>
      <c r="O26" s="380">
        <v>221511523.19693729</v>
      </c>
      <c r="P26" s="380">
        <v>39206150.381844252</v>
      </c>
      <c r="Q26" s="384">
        <v>0.21505756948595198</v>
      </c>
      <c r="R26" s="250"/>
    </row>
    <row r="27" spans="1:18">
      <c r="A27" s="405" t="s">
        <v>61</v>
      </c>
      <c r="B27" s="403" t="s">
        <v>126</v>
      </c>
      <c r="C27" s="172" t="s">
        <v>130</v>
      </c>
      <c r="D27" s="380">
        <v>91918317.650054514</v>
      </c>
      <c r="E27" s="380">
        <v>4216494.1441289932</v>
      </c>
      <c r="F27" s="381">
        <v>4.8077610881649552E-2</v>
      </c>
      <c r="G27" s="389">
        <v>49.440749512504453</v>
      </c>
      <c r="H27" s="389">
        <v>-1.1320876691289072</v>
      </c>
      <c r="I27" s="390">
        <v>3.4491725071983281</v>
      </c>
      <c r="J27" s="390">
        <v>0.12170469959116925</v>
      </c>
      <c r="K27" s="381">
        <v>3.6575770714575073E-2</v>
      </c>
      <c r="L27" s="382">
        <v>317042134.14649087</v>
      </c>
      <c r="M27" s="382">
        <v>25217139.762078881</v>
      </c>
      <c r="N27" s="381">
        <v>8.6411857268336403E-2</v>
      </c>
      <c r="O27" s="380">
        <v>171746827.86465645</v>
      </c>
      <c r="P27" s="380">
        <v>7204550.9036240876</v>
      </c>
      <c r="Q27" s="381">
        <v>4.3785409055268523E-2</v>
      </c>
      <c r="R27" s="250"/>
    </row>
    <row r="28" spans="1:18">
      <c r="A28" s="405"/>
      <c r="B28" s="403"/>
      <c r="C28" s="172" t="s">
        <v>131</v>
      </c>
      <c r="D28" s="380">
        <v>66227706.100135393</v>
      </c>
      <c r="E28" s="380">
        <v>6231361.5718110427</v>
      </c>
      <c r="F28" s="384">
        <v>0.10386235396173527</v>
      </c>
      <c r="G28" s="391">
        <v>35.622360284600092</v>
      </c>
      <c r="H28" s="391">
        <v>1.025755082666933</v>
      </c>
      <c r="I28" s="392">
        <v>2.7041348083587109</v>
      </c>
      <c r="J28" s="392">
        <v>0.13826014280081056</v>
      </c>
      <c r="K28" s="384">
        <v>5.3884215256768411E-2</v>
      </c>
      <c r="L28" s="385">
        <v>179088645.34312665</v>
      </c>
      <c r="M28" s="385">
        <v>25145544.891815841</v>
      </c>
      <c r="N28" s="384">
        <v>0.16334311065645246</v>
      </c>
      <c r="O28" s="380">
        <v>34625279.118094921</v>
      </c>
      <c r="P28" s="380">
        <v>3269609.9135403931</v>
      </c>
      <c r="Q28" s="384">
        <v>0.10427492050035628</v>
      </c>
      <c r="R28" s="250"/>
    </row>
    <row r="29" spans="1:18">
      <c r="A29" s="405"/>
      <c r="B29" s="403"/>
      <c r="C29" s="172" t="s">
        <v>132</v>
      </c>
      <c r="D29" s="380">
        <v>4921936.339233309</v>
      </c>
      <c r="E29" s="380">
        <v>-333950.12041261978</v>
      </c>
      <c r="F29" s="381">
        <v>-6.3538305664829153E-2</v>
      </c>
      <c r="G29" s="389">
        <v>2.647396382851257</v>
      </c>
      <c r="H29" s="389">
        <v>-0.38338541327486331</v>
      </c>
      <c r="I29" s="390">
        <v>2.8347784833782628</v>
      </c>
      <c r="J29" s="390">
        <v>6.9061528257114979E-2</v>
      </c>
      <c r="K29" s="381">
        <v>2.4970569793570888E-2</v>
      </c>
      <c r="L29" s="382">
        <v>13952599.231016159</v>
      </c>
      <c r="M29" s="382">
        <v>-583695.06461824849</v>
      </c>
      <c r="N29" s="381">
        <v>-4.0154323567427076E-2</v>
      </c>
      <c r="O29" s="380">
        <v>3781941.5889533758</v>
      </c>
      <c r="P29" s="380">
        <v>-68823.158835771959</v>
      </c>
      <c r="Q29" s="381">
        <v>-1.7872595015129299E-2</v>
      </c>
      <c r="R29" s="250"/>
    </row>
    <row r="30" spans="1:18">
      <c r="A30" s="405"/>
      <c r="B30" s="403"/>
      <c r="C30" s="172" t="s">
        <v>133</v>
      </c>
      <c r="D30" s="380">
        <v>19417541.90579728</v>
      </c>
      <c r="E30" s="380">
        <v>2278755.0708092116</v>
      </c>
      <c r="F30" s="384">
        <v>0.13295894818863344</v>
      </c>
      <c r="G30" s="391">
        <v>10.444249308043252</v>
      </c>
      <c r="H30" s="391">
        <v>0.56124982812923463</v>
      </c>
      <c r="I30" s="392">
        <v>3.411804021148412</v>
      </c>
      <c r="J30" s="392">
        <v>0.30680045847421411</v>
      </c>
      <c r="K30" s="384">
        <v>9.8808407875055987E-2</v>
      </c>
      <c r="L30" s="385">
        <v>66248847.555016957</v>
      </c>
      <c r="M30" s="385">
        <v>13032853.372465365</v>
      </c>
      <c r="N30" s="384">
        <v>0.24490481804695033</v>
      </c>
      <c r="O30" s="380">
        <v>21183386.897702336</v>
      </c>
      <c r="P30" s="380">
        <v>4451073.8573723547</v>
      </c>
      <c r="Q30" s="384">
        <v>0.2660166497389756</v>
      </c>
      <c r="R30" s="250"/>
    </row>
    <row r="31" spans="1:18">
      <c r="A31" s="405"/>
      <c r="B31" s="403" t="s">
        <v>127</v>
      </c>
      <c r="C31" s="172" t="s">
        <v>130</v>
      </c>
      <c r="D31" s="380">
        <v>1171150882.0605879</v>
      </c>
      <c r="E31" s="380">
        <v>50788900.792691231</v>
      </c>
      <c r="F31" s="381">
        <v>4.5332581470869084E-2</v>
      </c>
      <c r="G31" s="389">
        <v>50.51207199638452</v>
      </c>
      <c r="H31" s="389">
        <v>-1.4786899188566309</v>
      </c>
      <c r="I31" s="390">
        <v>3.3632125418056922</v>
      </c>
      <c r="J31" s="390">
        <v>9.4536587725740695E-2</v>
      </c>
      <c r="K31" s="381">
        <v>2.8921982189069679E-2</v>
      </c>
      <c r="L31" s="382">
        <v>3938829334.8929682</v>
      </c>
      <c r="M31" s="382">
        <v>276729066.85722113</v>
      </c>
      <c r="N31" s="381">
        <v>7.5565671773823714E-2</v>
      </c>
      <c r="O31" s="380">
        <v>2180763333.2337847</v>
      </c>
      <c r="P31" s="380">
        <v>100882662.45550251</v>
      </c>
      <c r="Q31" s="381">
        <v>4.8504062695939508E-2</v>
      </c>
      <c r="R31" s="250"/>
    </row>
    <row r="32" spans="1:18">
      <c r="A32" s="405"/>
      <c r="B32" s="403"/>
      <c r="C32" s="172" t="s">
        <v>131</v>
      </c>
      <c r="D32" s="380">
        <v>795066037.24683702</v>
      </c>
      <c r="E32" s="380">
        <v>93570826.813234568</v>
      </c>
      <c r="F32" s="384">
        <v>0.13338769163569533</v>
      </c>
      <c r="G32" s="391">
        <v>34.291425238592545</v>
      </c>
      <c r="H32" s="391">
        <v>1.7383119768756217</v>
      </c>
      <c r="I32" s="392">
        <v>2.623441448366135</v>
      </c>
      <c r="J32" s="392">
        <v>6.455426298183653E-2</v>
      </c>
      <c r="K32" s="384">
        <v>2.5227475189431477E-2</v>
      </c>
      <c r="L32" s="385">
        <v>2085809196.3015656</v>
      </c>
      <c r="M32" s="385">
        <v>290762091.7145586</v>
      </c>
      <c r="N32" s="384">
        <v>0.16198020150644196</v>
      </c>
      <c r="O32" s="380">
        <v>416135533.30421871</v>
      </c>
      <c r="P32" s="380">
        <v>48880503.286738217</v>
      </c>
      <c r="Q32" s="384">
        <v>0.13309689259916091</v>
      </c>
      <c r="R32" s="250"/>
    </row>
    <row r="33" spans="1:18">
      <c r="A33" s="405"/>
      <c r="B33" s="403"/>
      <c r="C33" s="172" t="s">
        <v>132</v>
      </c>
      <c r="D33" s="380">
        <v>66622768.966081187</v>
      </c>
      <c r="E33" s="380">
        <v>-1283007.1883265674</v>
      </c>
      <c r="F33" s="381">
        <v>-1.8893933049365309E-2</v>
      </c>
      <c r="G33" s="389">
        <v>2.873459051400935</v>
      </c>
      <c r="H33" s="389">
        <v>-0.27773056386795414</v>
      </c>
      <c r="I33" s="390">
        <v>2.784717839447763</v>
      </c>
      <c r="J33" s="390">
        <v>-8.8729576917003783E-3</v>
      </c>
      <c r="K33" s="381">
        <v>-3.1761837491682634E-3</v>
      </c>
      <c r="L33" s="382">
        <v>185525613.25325307</v>
      </c>
      <c r="M33" s="382">
        <v>-4175338.0843128562</v>
      </c>
      <c r="N33" s="381">
        <v>-2.2010106195424366E-2</v>
      </c>
      <c r="O33" s="380">
        <v>50093098.458803594</v>
      </c>
      <c r="P33" s="380">
        <v>561842.48240707815</v>
      </c>
      <c r="Q33" s="381">
        <v>1.1343190705174465E-2</v>
      </c>
      <c r="R33" s="250"/>
    </row>
    <row r="34" spans="1:18">
      <c r="A34" s="405"/>
      <c r="B34" s="403"/>
      <c r="C34" s="172" t="s">
        <v>133</v>
      </c>
      <c r="D34" s="380">
        <v>242885604.25432697</v>
      </c>
      <c r="E34" s="380">
        <v>22265570.050912261</v>
      </c>
      <c r="F34" s="384">
        <v>0.10092270237970817</v>
      </c>
      <c r="G34" s="391">
        <v>10.475725473897752</v>
      </c>
      <c r="H34" s="391">
        <v>0.23778107398029036</v>
      </c>
      <c r="I34" s="392">
        <v>3.2277794803899398</v>
      </c>
      <c r="J34" s="392">
        <v>0.14047986953387026</v>
      </c>
      <c r="K34" s="384">
        <v>4.5502506151295419E-2</v>
      </c>
      <c r="L34" s="385">
        <v>783981169.49422801</v>
      </c>
      <c r="M34" s="385">
        <v>102861023.75097299</v>
      </c>
      <c r="N34" s="384">
        <v>0.15101744441684148</v>
      </c>
      <c r="O34" s="380">
        <v>249125911.21642029</v>
      </c>
      <c r="P34" s="380">
        <v>33581289.23890093</v>
      </c>
      <c r="Q34" s="384">
        <v>0.15579738863725096</v>
      </c>
      <c r="R34" s="250"/>
    </row>
    <row r="35" spans="1:18">
      <c r="A35" s="405"/>
      <c r="B35" s="403" t="s">
        <v>128</v>
      </c>
      <c r="C35" s="172" t="s">
        <v>130</v>
      </c>
      <c r="D35" s="380">
        <v>569220231.64225578</v>
      </c>
      <c r="E35" s="380">
        <v>28090072.077574611</v>
      </c>
      <c r="F35" s="381">
        <v>5.1910010153882413E-2</v>
      </c>
      <c r="G35" s="389">
        <v>50.174712207658288</v>
      </c>
      <c r="H35" s="389">
        <v>-1.5251293737772897</v>
      </c>
      <c r="I35" s="390">
        <v>3.3812041586041692</v>
      </c>
      <c r="J35" s="390">
        <v>0.10508399892430953</v>
      </c>
      <c r="K35" s="381">
        <v>3.2075746249361707E-2</v>
      </c>
      <c r="L35" s="382">
        <v>1924649814.3904238</v>
      </c>
      <c r="M35" s="382">
        <v>151842389.62979245</v>
      </c>
      <c r="N35" s="381">
        <v>8.56508087167418E-2</v>
      </c>
      <c r="O35" s="380">
        <v>1052430340.1298988</v>
      </c>
      <c r="P35" s="380">
        <v>44372488.365542173</v>
      </c>
      <c r="Q35" s="381">
        <v>4.4017799462480328E-2</v>
      </c>
      <c r="R35" s="250"/>
    </row>
    <row r="36" spans="1:18">
      <c r="A36" s="405"/>
      <c r="B36" s="403"/>
      <c r="C36" s="172" t="s">
        <v>131</v>
      </c>
      <c r="D36" s="380">
        <v>394556354.24496555</v>
      </c>
      <c r="E36" s="380">
        <v>47204906.703054011</v>
      </c>
      <c r="F36" s="384">
        <v>0.13589955371456527</v>
      </c>
      <c r="G36" s="391">
        <v>34.778720824501377</v>
      </c>
      <c r="H36" s="391">
        <v>1.5925926932478802</v>
      </c>
      <c r="I36" s="392">
        <v>2.6469252817823157</v>
      </c>
      <c r="J36" s="392">
        <v>8.4809413543165846E-2</v>
      </c>
      <c r="K36" s="384">
        <v>3.3101318560371087E-2</v>
      </c>
      <c r="L36" s="385">
        <v>1044361189.1388587</v>
      </c>
      <c r="M36" s="385">
        <v>154406533.53588855</v>
      </c>
      <c r="N36" s="384">
        <v>0.17349932669465462</v>
      </c>
      <c r="O36" s="380">
        <v>206335168.81185541</v>
      </c>
      <c r="P36" s="380">
        <v>24487119.332835525</v>
      </c>
      <c r="Q36" s="384">
        <v>0.13465703593186271</v>
      </c>
      <c r="R36" s="250"/>
    </row>
    <row r="37" spans="1:18">
      <c r="A37" s="405"/>
      <c r="B37" s="403"/>
      <c r="C37" s="172" t="s">
        <v>132</v>
      </c>
      <c r="D37" s="380">
        <v>31159320.681410886</v>
      </c>
      <c r="E37" s="380">
        <v>-852541.12497226149</v>
      </c>
      <c r="F37" s="381">
        <v>-2.6632038152878231E-2</v>
      </c>
      <c r="G37" s="389">
        <v>2.7465818340035741</v>
      </c>
      <c r="H37" s="389">
        <v>-0.31184718693329039</v>
      </c>
      <c r="I37" s="390">
        <v>2.7804016253208412</v>
      </c>
      <c r="J37" s="390">
        <v>3.2605625621444645E-3</v>
      </c>
      <c r="K37" s="381">
        <v>1.1740716400288132E-3</v>
      </c>
      <c r="L37" s="382">
        <v>86635425.866488129</v>
      </c>
      <c r="M37" s="382">
        <v>-2266030.0513752997</v>
      </c>
      <c r="N37" s="381">
        <v>-2.5489234433560885E-2</v>
      </c>
      <c r="O37" s="380">
        <v>23566057.585753683</v>
      </c>
      <c r="P37" s="380">
        <v>46262.760911956429</v>
      </c>
      <c r="Q37" s="381">
        <v>1.9669712791496575E-3</v>
      </c>
      <c r="R37" s="250"/>
    </row>
    <row r="38" spans="1:18">
      <c r="A38" s="405"/>
      <c r="B38" s="403"/>
      <c r="C38" s="172" t="s">
        <v>133</v>
      </c>
      <c r="D38" s="380">
        <v>119203960.1724748</v>
      </c>
      <c r="E38" s="380">
        <v>13454996.462409765</v>
      </c>
      <c r="F38" s="384">
        <v>0.12723525593404125</v>
      </c>
      <c r="G38" s="391">
        <v>10.507399532183259</v>
      </c>
      <c r="H38" s="391">
        <v>0.40409153026094202</v>
      </c>
      <c r="I38" s="392">
        <v>3.3026817896802174</v>
      </c>
      <c r="J38" s="392">
        <v>0.20314972073816318</v>
      </c>
      <c r="K38" s="384">
        <v>6.5542061259428464E-2</v>
      </c>
      <c r="L38" s="385">
        <v>393692748.51939845</v>
      </c>
      <c r="M38" s="385">
        <v>65920444.24266237</v>
      </c>
      <c r="N38" s="384">
        <v>0.20111657813225781</v>
      </c>
      <c r="O38" s="380">
        <v>125381312.71368998</v>
      </c>
      <c r="P38" s="380">
        <v>21189396.355994985</v>
      </c>
      <c r="Q38" s="384">
        <v>0.20336890899722915</v>
      </c>
      <c r="R38" s="250"/>
    </row>
    <row r="39" spans="1:18">
      <c r="A39" s="405" t="s">
        <v>62</v>
      </c>
      <c r="B39" s="403" t="s">
        <v>126</v>
      </c>
      <c r="C39" s="172" t="s">
        <v>130</v>
      </c>
      <c r="D39" s="380">
        <v>448010.9085280709</v>
      </c>
      <c r="E39" s="380">
        <v>-1488.4227316357428</v>
      </c>
      <c r="F39" s="381">
        <v>-3.3112902025115112E-3</v>
      </c>
      <c r="G39" s="389">
        <v>42.441412870589936</v>
      </c>
      <c r="H39" s="389">
        <v>-10.601544612093875</v>
      </c>
      <c r="I39" s="390">
        <v>6.2392896828727329</v>
      </c>
      <c r="J39" s="390">
        <v>0.48350175922610017</v>
      </c>
      <c r="K39" s="381">
        <v>8.4002705735511732E-2</v>
      </c>
      <c r="L39" s="382">
        <v>2795269.8393936325</v>
      </c>
      <c r="M39" s="382">
        <v>208047.01684177574</v>
      </c>
      <c r="N39" s="381">
        <v>8.0413258196513834E-2</v>
      </c>
      <c r="O39" s="380">
        <v>1293469.2030181885</v>
      </c>
      <c r="P39" s="380">
        <v>33039.592008109204</v>
      </c>
      <c r="Q39" s="381">
        <v>2.6212960818678351E-2</v>
      </c>
      <c r="R39" s="250"/>
    </row>
    <row r="40" spans="1:18">
      <c r="A40" s="405"/>
      <c r="B40" s="403"/>
      <c r="C40" s="172" t="s">
        <v>131</v>
      </c>
      <c r="D40" s="380">
        <v>24686.735363521726</v>
      </c>
      <c r="E40" s="380">
        <v>2000.4112323209811</v>
      </c>
      <c r="F40" s="384">
        <v>8.8176966032579698E-2</v>
      </c>
      <c r="G40" s="391">
        <v>2.3386482517413318</v>
      </c>
      <c r="H40" s="391">
        <v>-0.33844077296826702</v>
      </c>
      <c r="I40" s="392">
        <v>4.8755343858768647</v>
      </c>
      <c r="J40" s="392">
        <v>9.4717866844213461E-2</v>
      </c>
      <c r="K40" s="384">
        <v>1.9812069019410652E-2</v>
      </c>
      <c r="L40" s="385">
        <v>120361.02713989258</v>
      </c>
      <c r="M40" s="385">
        <v>11901.873977319003</v>
      </c>
      <c r="N40" s="384">
        <v>0.1097360031889501</v>
      </c>
      <c r="O40" s="380">
        <v>21101.28569829464</v>
      </c>
      <c r="P40" s="380">
        <v>1783.9524195194244</v>
      </c>
      <c r="Q40" s="384">
        <v>9.2349828714687526E-2</v>
      </c>
      <c r="R40" s="250"/>
    </row>
    <row r="41" spans="1:18">
      <c r="A41" s="405"/>
      <c r="B41" s="403"/>
      <c r="C41" s="172" t="s">
        <v>132</v>
      </c>
      <c r="D41" s="380">
        <v>934.83697479963303</v>
      </c>
      <c r="E41" s="380">
        <v>407.85052260525231</v>
      </c>
      <c r="F41" s="381">
        <v>0.77392980579852799</v>
      </c>
      <c r="G41" s="389">
        <v>8.8559901687479889E-2</v>
      </c>
      <c r="H41" s="389">
        <v>2.6373112889908581E-2</v>
      </c>
      <c r="I41" s="390">
        <v>6.9067328406944108</v>
      </c>
      <c r="J41" s="390">
        <v>-0.83705356353778182</v>
      </c>
      <c r="K41" s="381">
        <v>-0.10809357591272262</v>
      </c>
      <c r="L41" s="382">
        <v>6456.6692345440388</v>
      </c>
      <c r="M41" s="382">
        <v>2375.7987108266352</v>
      </c>
      <c r="N41" s="381">
        <v>0.58217938967160354</v>
      </c>
      <c r="O41" s="380">
        <v>6089.8609775304794</v>
      </c>
      <c r="P41" s="380">
        <v>1977.6356003284454</v>
      </c>
      <c r="Q41" s="381">
        <v>0.48091615097079932</v>
      </c>
      <c r="R41" s="250"/>
    </row>
    <row r="42" spans="1:18">
      <c r="A42" s="405"/>
      <c r="B42" s="403"/>
      <c r="C42" s="172" t="s">
        <v>133</v>
      </c>
      <c r="D42" s="380">
        <v>581764.03976170463</v>
      </c>
      <c r="E42" s="380">
        <v>207200.47358782229</v>
      </c>
      <c r="F42" s="384">
        <v>0.55317839827388426</v>
      </c>
      <c r="G42" s="391">
        <v>55.112246900215283</v>
      </c>
      <c r="H42" s="391">
        <v>10.912049183692808</v>
      </c>
      <c r="I42" s="392">
        <v>6.6117593651601672</v>
      </c>
      <c r="J42" s="392">
        <v>5.1200554447033753E-2</v>
      </c>
      <c r="K42" s="384">
        <v>7.8042977624749391E-3</v>
      </c>
      <c r="L42" s="385">
        <v>3846483.8382078623</v>
      </c>
      <c r="M42" s="385">
        <v>1389137.5339736668</v>
      </c>
      <c r="N42" s="384">
        <v>0.56529986497225759</v>
      </c>
      <c r="O42" s="380">
        <v>1114930.6140040159</v>
      </c>
      <c r="P42" s="380">
        <v>385628.30075120693</v>
      </c>
      <c r="Q42" s="384">
        <v>0.52876330397368532</v>
      </c>
      <c r="R42" s="250"/>
    </row>
    <row r="43" spans="1:18">
      <c r="A43" s="405"/>
      <c r="B43" s="403" t="s">
        <v>127</v>
      </c>
      <c r="C43" s="172" t="s">
        <v>130</v>
      </c>
      <c r="D43" s="380">
        <v>5381061.0232907236</v>
      </c>
      <c r="E43" s="380">
        <v>-319794.47137593478</v>
      </c>
      <c r="F43" s="381">
        <v>-5.6095873974548773E-2</v>
      </c>
      <c r="G43" s="389">
        <v>48.923070720950982</v>
      </c>
      <c r="H43" s="389">
        <v>-5.7043541706900385</v>
      </c>
      <c r="I43" s="390">
        <v>5.8987174674314193</v>
      </c>
      <c r="J43" s="390">
        <v>0.17546423632613184</v>
      </c>
      <c r="K43" s="381">
        <v>3.065812908163873E-2</v>
      </c>
      <c r="L43" s="382">
        <v>31741358.651399378</v>
      </c>
      <c r="M43" s="382">
        <v>-886080.97851590812</v>
      </c>
      <c r="N43" s="381">
        <v>-2.7157539438169172E-2</v>
      </c>
      <c r="O43" s="380">
        <v>15154303.346835114</v>
      </c>
      <c r="P43" s="380">
        <v>-922683.70296785235</v>
      </c>
      <c r="Q43" s="381">
        <v>-5.7391580904405867E-2</v>
      </c>
      <c r="R43" s="250"/>
    </row>
    <row r="44" spans="1:18">
      <c r="A44" s="405"/>
      <c r="B44" s="403"/>
      <c r="C44" s="172" t="s">
        <v>131</v>
      </c>
      <c r="D44" s="380">
        <v>305740.29568159452</v>
      </c>
      <c r="E44" s="380">
        <v>5069.8772824375192</v>
      </c>
      <c r="F44" s="384">
        <v>1.6861909160970301E-2</v>
      </c>
      <c r="G44" s="391">
        <v>2.779703490284501</v>
      </c>
      <c r="H44" s="391">
        <v>-0.10141684570791742</v>
      </c>
      <c r="I44" s="392">
        <v>4.7608284301077868</v>
      </c>
      <c r="J44" s="392">
        <v>0.12596555076318428</v>
      </c>
      <c r="K44" s="384">
        <v>2.7177837628067341E-2</v>
      </c>
      <c r="L44" s="385">
        <v>1455577.0919104961</v>
      </c>
      <c r="M44" s="385">
        <v>62010.930755232926</v>
      </c>
      <c r="N44" s="384">
        <v>4.449801701831365E-2</v>
      </c>
      <c r="O44" s="380">
        <v>256134.9217013547</v>
      </c>
      <c r="P44" s="380">
        <v>4616.4214580485423</v>
      </c>
      <c r="Q44" s="384">
        <v>1.8354202389020496E-2</v>
      </c>
      <c r="R44" s="250"/>
    </row>
    <row r="45" spans="1:18">
      <c r="A45" s="405"/>
      <c r="B45" s="403"/>
      <c r="C45" s="172" t="s">
        <v>132</v>
      </c>
      <c r="D45" s="380">
        <v>7498.8402394354343</v>
      </c>
      <c r="E45" s="380">
        <v>897.82742761354439</v>
      </c>
      <c r="F45" s="381">
        <v>0.13601358658259333</v>
      </c>
      <c r="G45" s="389">
        <v>6.8177314802994007E-2</v>
      </c>
      <c r="H45" s="389">
        <v>4.9242939320194024E-3</v>
      </c>
      <c r="I45" s="390">
        <v>7.1009167450248833</v>
      </c>
      <c r="J45" s="390">
        <v>-0.4414593521343253</v>
      </c>
      <c r="K45" s="381">
        <v>-5.8530540833226063E-2</v>
      </c>
      <c r="L45" s="382">
        <v>53248.640224473478</v>
      </c>
      <c r="M45" s="382">
        <v>3461.3189755463609</v>
      </c>
      <c r="N45" s="381">
        <v>6.9522096966021241E-2</v>
      </c>
      <c r="O45" s="380">
        <v>52362.41767513752</v>
      </c>
      <c r="P45" s="380">
        <v>2670.0190283060074</v>
      </c>
      <c r="Q45" s="381">
        <v>5.3730934730723712E-2</v>
      </c>
      <c r="R45" s="250"/>
    </row>
    <row r="46" spans="1:18">
      <c r="A46" s="405"/>
      <c r="B46" s="403"/>
      <c r="C46" s="172" t="s">
        <v>133</v>
      </c>
      <c r="D46" s="380">
        <v>5302429.5976731125</v>
      </c>
      <c r="E46" s="380">
        <v>875362.61565877218</v>
      </c>
      <c r="F46" s="384">
        <v>0.19772969761132397</v>
      </c>
      <c r="G46" s="391">
        <v>48.208176245729618</v>
      </c>
      <c r="H46" s="391">
        <v>5.7866012248400338</v>
      </c>
      <c r="I46" s="392">
        <v>6.6020983699417446</v>
      </c>
      <c r="J46" s="392">
        <v>0.25241413758616549</v>
      </c>
      <c r="K46" s="384">
        <v>3.9752234654435087E-2</v>
      </c>
      <c r="L46" s="385">
        <v>35007161.803528517</v>
      </c>
      <c r="M46" s="385">
        <v>6896684.392250061</v>
      </c>
      <c r="N46" s="384">
        <v>0.24534212960335497</v>
      </c>
      <c r="O46" s="380">
        <v>10251279.470898207</v>
      </c>
      <c r="P46" s="380">
        <v>1562030.8265370391</v>
      </c>
      <c r="Q46" s="384">
        <v>0.17976592573981745</v>
      </c>
      <c r="R46" s="250"/>
    </row>
    <row r="47" spans="1:18">
      <c r="A47" s="405"/>
      <c r="B47" s="403" t="s">
        <v>128</v>
      </c>
      <c r="C47" s="172" t="s">
        <v>130</v>
      </c>
      <c r="D47" s="380">
        <v>2419797.0616153018</v>
      </c>
      <c r="E47" s="380">
        <v>-90772.618128969334</v>
      </c>
      <c r="F47" s="381">
        <v>-3.6156183539273648E-2</v>
      </c>
      <c r="G47" s="389">
        <v>46.141664176998894</v>
      </c>
      <c r="H47" s="389">
        <v>-7.6232910387885511</v>
      </c>
      <c r="I47" s="390">
        <v>6.0507961136879089</v>
      </c>
      <c r="J47" s="390">
        <v>0.31026854543166404</v>
      </c>
      <c r="K47" s="381">
        <v>5.4048785889885008E-2</v>
      </c>
      <c r="L47" s="382">
        <v>14641698.656335289</v>
      </c>
      <c r="M47" s="382">
        <v>229704.19773504883</v>
      </c>
      <c r="N47" s="381">
        <v>1.5938404527901739E-2</v>
      </c>
      <c r="O47" s="380">
        <v>6848423.9781773472</v>
      </c>
      <c r="P47" s="380">
        <v>-201682.31628276873</v>
      </c>
      <c r="Q47" s="381">
        <v>-2.8606989435215769E-2</v>
      </c>
      <c r="R47" s="250"/>
    </row>
    <row r="48" spans="1:18">
      <c r="A48" s="405"/>
      <c r="B48" s="403"/>
      <c r="C48" s="172" t="s">
        <v>131</v>
      </c>
      <c r="D48" s="380">
        <v>144525.2779585238</v>
      </c>
      <c r="E48" s="380">
        <v>5410.8915643001092</v>
      </c>
      <c r="F48" s="384">
        <v>3.8895269601856075E-2</v>
      </c>
      <c r="G48" s="391">
        <v>2.755866161849982</v>
      </c>
      <c r="H48" s="391">
        <v>-0.22332968150898624</v>
      </c>
      <c r="I48" s="392">
        <v>4.7223968096605757</v>
      </c>
      <c r="J48" s="392">
        <v>5.7264363882387315E-2</v>
      </c>
      <c r="K48" s="384">
        <v>1.2274970656880262E-2</v>
      </c>
      <c r="L48" s="385">
        <v>682505.71154664073</v>
      </c>
      <c r="M48" s="385">
        <v>33518.673904424068</v>
      </c>
      <c r="N48" s="384">
        <v>5.1647678551790657E-2</v>
      </c>
      <c r="O48" s="380">
        <v>119221.75010458918</v>
      </c>
      <c r="P48" s="380">
        <v>3395.1305441090662</v>
      </c>
      <c r="Q48" s="384">
        <v>2.9312178469788303E-2</v>
      </c>
      <c r="R48" s="250"/>
    </row>
    <row r="49" spans="1:18">
      <c r="A49" s="405"/>
      <c r="B49" s="403"/>
      <c r="C49" s="172" t="s">
        <v>132</v>
      </c>
      <c r="D49" s="380">
        <v>4092.8594534993172</v>
      </c>
      <c r="E49" s="380">
        <v>1009.9069681889532</v>
      </c>
      <c r="F49" s="381">
        <v>0.32757785694101765</v>
      </c>
      <c r="G49" s="389">
        <v>7.8044291160910675E-2</v>
      </c>
      <c r="H49" s="389">
        <v>1.2021506116364031E-2</v>
      </c>
      <c r="I49" s="390">
        <v>7.084301763370858</v>
      </c>
      <c r="J49" s="390">
        <v>-0.49476575311532223</v>
      </c>
      <c r="K49" s="381">
        <v>-6.5280557540765435E-2</v>
      </c>
      <c r="L49" s="382">
        <v>28995.051443654298</v>
      </c>
      <c r="M49" s="382">
        <v>5629.1464073681818</v>
      </c>
      <c r="N49" s="381">
        <v>0.2409128342611335</v>
      </c>
      <c r="O49" s="380">
        <v>28192.285514235497</v>
      </c>
      <c r="P49" s="380">
        <v>4884.4792551994324</v>
      </c>
      <c r="Q49" s="381">
        <v>0.20956409200054157</v>
      </c>
      <c r="R49" s="250"/>
    </row>
    <row r="50" spans="1:18">
      <c r="A50" s="405"/>
      <c r="B50" s="403"/>
      <c r="C50" s="172" t="s">
        <v>133</v>
      </c>
      <c r="D50" s="380">
        <v>2674881.7218309557</v>
      </c>
      <c r="E50" s="380">
        <v>658629.95196513203</v>
      </c>
      <c r="F50" s="384">
        <v>0.32666056978041097</v>
      </c>
      <c r="G50" s="391">
        <v>51.005721132468402</v>
      </c>
      <c r="H50" s="391">
        <v>7.8268016285770443</v>
      </c>
      <c r="I50" s="392">
        <v>6.6909835051294131</v>
      </c>
      <c r="J50" s="392">
        <v>0.24196153559687783</v>
      </c>
      <c r="K50" s="384">
        <v>3.7519105492273067E-2</v>
      </c>
      <c r="L50" s="385">
        <v>17897589.478943087</v>
      </c>
      <c r="M50" s="385">
        <v>4894737.5189695321</v>
      </c>
      <c r="N50" s="384">
        <v>0.37643568765044116</v>
      </c>
      <c r="O50" s="380">
        <v>5239009.7467727037</v>
      </c>
      <c r="P50" s="380">
        <v>1284662.2054550489</v>
      </c>
      <c r="Q50" s="384">
        <v>0.32487336837039316</v>
      </c>
      <c r="R50" s="250"/>
    </row>
    <row r="51" spans="1:18">
      <c r="A51" s="405" t="s">
        <v>104</v>
      </c>
      <c r="B51" s="403" t="s">
        <v>126</v>
      </c>
      <c r="C51" s="172" t="s">
        <v>130</v>
      </c>
      <c r="D51" s="380">
        <v>72109264.04600431</v>
      </c>
      <c r="E51" s="380">
        <v>2828636.8692994416</v>
      </c>
      <c r="F51" s="381">
        <v>4.0828684504902277E-2</v>
      </c>
      <c r="G51" s="389">
        <v>46.919566356262401</v>
      </c>
      <c r="H51" s="389">
        <v>-3.6054961323568051</v>
      </c>
      <c r="I51" s="390">
        <v>2.6656033658833405</v>
      </c>
      <c r="J51" s="390">
        <v>0.16060169530316104</v>
      </c>
      <c r="K51" s="381">
        <v>6.4112410458378788E-2</v>
      </c>
      <c r="L51" s="382">
        <v>192214696.95239964</v>
      </c>
      <c r="M51" s="382">
        <v>18666610.135911375</v>
      </c>
      <c r="N51" s="381">
        <v>0.10755872034273511</v>
      </c>
      <c r="O51" s="380">
        <v>70719563.396791518</v>
      </c>
      <c r="P51" s="380">
        <v>4019380.0877581015</v>
      </c>
      <c r="Q51" s="381">
        <v>6.0260405419511706E-2</v>
      </c>
      <c r="R51" s="250"/>
    </row>
    <row r="52" spans="1:18">
      <c r="A52" s="405"/>
      <c r="B52" s="403"/>
      <c r="C52" s="172" t="s">
        <v>131</v>
      </c>
      <c r="D52" s="380">
        <v>46456079.235048041</v>
      </c>
      <c r="E52" s="380">
        <v>8537327.6891910359</v>
      </c>
      <c r="F52" s="384">
        <v>0.22514791076036422</v>
      </c>
      <c r="G52" s="391">
        <v>30.22772623126502</v>
      </c>
      <c r="H52" s="391">
        <v>2.5742916505076181</v>
      </c>
      <c r="I52" s="392">
        <v>2.2082616979527523</v>
      </c>
      <c r="J52" s="392">
        <v>0.11200934630563752</v>
      </c>
      <c r="K52" s="384">
        <v>5.3433140441143459E-2</v>
      </c>
      <c r="L52" s="385">
        <v>102587180.41181479</v>
      </c>
      <c r="M52" s="385">
        <v>23099908.312289372</v>
      </c>
      <c r="N52" s="384">
        <v>0.29061141113719624</v>
      </c>
      <c r="O52" s="380">
        <v>20690574.673575461</v>
      </c>
      <c r="P52" s="380">
        <v>3648697.1331574768</v>
      </c>
      <c r="Q52" s="384">
        <v>0.21410182795316493</v>
      </c>
      <c r="R52" s="250"/>
    </row>
    <row r="53" spans="1:18">
      <c r="A53" s="405"/>
      <c r="B53" s="403"/>
      <c r="C53" s="172" t="s">
        <v>132</v>
      </c>
      <c r="D53" s="380">
        <v>6363489.1393979043</v>
      </c>
      <c r="E53" s="380">
        <v>6252.0081489551812</v>
      </c>
      <c r="F53" s="381">
        <v>9.8344737185018381E-4</v>
      </c>
      <c r="G53" s="389">
        <v>4.1405519094308305</v>
      </c>
      <c r="H53" s="389">
        <v>-0.49566194140631481</v>
      </c>
      <c r="I53" s="390">
        <v>2.1760550514410877</v>
      </c>
      <c r="J53" s="390">
        <v>-0.10515283420952892</v>
      </c>
      <c r="K53" s="381">
        <v>-4.6095244046352485E-2</v>
      </c>
      <c r="L53" s="382">
        <v>13847302.686577309</v>
      </c>
      <c r="M53" s="382">
        <v>-654876.78817869909</v>
      </c>
      <c r="N53" s="381">
        <v>-4.5157128921114599E-2</v>
      </c>
      <c r="O53" s="380">
        <v>3060239.9348067641</v>
      </c>
      <c r="P53" s="380">
        <v>78816.903065490071</v>
      </c>
      <c r="Q53" s="381">
        <v>2.643600127401503E-2</v>
      </c>
      <c r="R53" s="250"/>
    </row>
    <row r="54" spans="1:18">
      <c r="A54" s="405"/>
      <c r="B54" s="403"/>
      <c r="C54" s="172" t="s">
        <v>133</v>
      </c>
      <c r="D54" s="380">
        <v>25781768.885986242</v>
      </c>
      <c r="E54" s="380">
        <v>4887548.2661748528</v>
      </c>
      <c r="F54" s="384">
        <v>0.2339186684733576</v>
      </c>
      <c r="G54" s="391">
        <v>16.775506337938872</v>
      </c>
      <c r="H54" s="391">
        <v>1.5377429762652053</v>
      </c>
      <c r="I54" s="392">
        <v>2.7048206067000158</v>
      </c>
      <c r="J54" s="392">
        <v>0.14435407080231455</v>
      </c>
      <c r="K54" s="384">
        <v>5.6378034541155961E-2</v>
      </c>
      <c r="L54" s="385">
        <v>69735059.759992898</v>
      </c>
      <c r="M54" s="385">
        <v>16236107.069302112</v>
      </c>
      <c r="N54" s="384">
        <v>0.30348457778552579</v>
      </c>
      <c r="O54" s="380">
        <v>16521012.752938449</v>
      </c>
      <c r="P54" s="380">
        <v>3251485.4386697225</v>
      </c>
      <c r="Q54" s="384">
        <v>0.24503400623573074</v>
      </c>
      <c r="R54" s="250"/>
    </row>
    <row r="55" spans="1:18">
      <c r="A55" s="405"/>
      <c r="B55" s="403" t="s">
        <v>127</v>
      </c>
      <c r="C55" s="172" t="s">
        <v>130</v>
      </c>
      <c r="D55" s="380">
        <v>930568402.47248042</v>
      </c>
      <c r="E55" s="380">
        <v>55001008.42173028</v>
      </c>
      <c r="F55" s="381">
        <v>6.2817561269923536E-2</v>
      </c>
      <c r="G55" s="389">
        <v>48.94958375462064</v>
      </c>
      <c r="H55" s="389">
        <v>-2.7706331560780839</v>
      </c>
      <c r="I55" s="390">
        <v>2.5576034344607868</v>
      </c>
      <c r="J55" s="390">
        <v>0.10834939618663508</v>
      </c>
      <c r="K55" s="381">
        <v>4.4237712582473748E-2</v>
      </c>
      <c r="L55" s="382">
        <v>2380024942.1643038</v>
      </c>
      <c r="M55" s="382">
        <v>235537966.50432873</v>
      </c>
      <c r="N55" s="381">
        <v>0.10983417907298827</v>
      </c>
      <c r="O55" s="380">
        <v>912871971.06756306</v>
      </c>
      <c r="P55" s="380">
        <v>42515172.538122892</v>
      </c>
      <c r="Q55" s="381">
        <v>4.8847981207197751E-2</v>
      </c>
      <c r="R55" s="250"/>
    </row>
    <row r="56" spans="1:18">
      <c r="A56" s="405"/>
      <c r="B56" s="403"/>
      <c r="C56" s="172" t="s">
        <v>131</v>
      </c>
      <c r="D56" s="380">
        <v>536930368.68947411</v>
      </c>
      <c r="E56" s="380">
        <v>108872592.23698038</v>
      </c>
      <c r="F56" s="384">
        <v>0.25434088159606921</v>
      </c>
      <c r="G56" s="391">
        <v>28.243510076995122</v>
      </c>
      <c r="H56" s="391">
        <v>2.9579167590339068</v>
      </c>
      <c r="I56" s="392">
        <v>2.1655377519014842</v>
      </c>
      <c r="J56" s="392">
        <v>7.5711064960793717E-2</v>
      </c>
      <c r="K56" s="384">
        <v>3.6228394169675181E-2</v>
      </c>
      <c r="L56" s="385">
        <v>1162742983.5394387</v>
      </c>
      <c r="M56" s="385">
        <v>268176418.75652504</v>
      </c>
      <c r="N56" s="384">
        <v>0.2997836374776694</v>
      </c>
      <c r="O56" s="380">
        <v>238630006.73616472</v>
      </c>
      <c r="P56" s="380">
        <v>44880065.361909419</v>
      </c>
      <c r="Q56" s="384">
        <v>0.23163911711961374</v>
      </c>
      <c r="R56" s="250"/>
    </row>
    <row r="57" spans="1:18">
      <c r="A57" s="405"/>
      <c r="B57" s="403"/>
      <c r="C57" s="172" t="s">
        <v>132</v>
      </c>
      <c r="D57" s="380">
        <v>91128546.259960234</v>
      </c>
      <c r="E57" s="380">
        <v>-3807783.4897329807</v>
      </c>
      <c r="F57" s="381">
        <v>-4.0108812925172994E-2</v>
      </c>
      <c r="G57" s="389">
        <v>4.79352661850203</v>
      </c>
      <c r="H57" s="389">
        <v>-0.81441127494029963</v>
      </c>
      <c r="I57" s="390">
        <v>2.1167219057421289</v>
      </c>
      <c r="J57" s="390">
        <v>-5.7018718394616918E-3</v>
      </c>
      <c r="K57" s="381">
        <v>-2.6864907468944427E-3</v>
      </c>
      <c r="L57" s="382">
        <v>192893790.10689276</v>
      </c>
      <c r="M57" s="382">
        <v>-8601333.5101826489</v>
      </c>
      <c r="N57" s="381">
        <v>-4.2687551717275111E-2</v>
      </c>
      <c r="O57" s="380">
        <v>41491342.097191326</v>
      </c>
      <c r="P57" s="380">
        <v>-12340.40332018584</v>
      </c>
      <c r="Q57" s="381">
        <v>-2.9733273234329872E-4</v>
      </c>
      <c r="R57" s="250"/>
    </row>
    <row r="58" spans="1:18">
      <c r="A58" s="405"/>
      <c r="B58" s="403"/>
      <c r="C58" s="172" t="s">
        <v>133</v>
      </c>
      <c r="D58" s="380">
        <v>305497802.01228279</v>
      </c>
      <c r="E58" s="380">
        <v>42510872.774525285</v>
      </c>
      <c r="F58" s="384">
        <v>0.16164633313807264</v>
      </c>
      <c r="G58" s="391">
        <v>16.069737814781416</v>
      </c>
      <c r="H58" s="391">
        <v>0.53496445835489581</v>
      </c>
      <c r="I58" s="392">
        <v>2.6528812172016099</v>
      </c>
      <c r="J58" s="392">
        <v>0.12783261884072949</v>
      </c>
      <c r="K58" s="384">
        <v>5.0625805350325237E-2</v>
      </c>
      <c r="L58" s="385">
        <v>810449380.85476112</v>
      </c>
      <c r="M58" s="385">
        <v>146394603.79572952</v>
      </c>
      <c r="N58" s="384">
        <v>0.22045561428543969</v>
      </c>
      <c r="O58" s="380">
        <v>192981682.99998957</v>
      </c>
      <c r="P58" s="380">
        <v>31681315.467039973</v>
      </c>
      <c r="Q58" s="384">
        <v>0.19641192361553844</v>
      </c>
      <c r="R58" s="250"/>
    </row>
    <row r="59" spans="1:18">
      <c r="A59" s="405"/>
      <c r="B59" s="403" t="s">
        <v>128</v>
      </c>
      <c r="C59" s="172" t="s">
        <v>130</v>
      </c>
      <c r="D59" s="380">
        <v>456118167.12450176</v>
      </c>
      <c r="E59" s="380">
        <v>28070392.928379118</v>
      </c>
      <c r="F59" s="381">
        <v>6.5577710294360381E-2</v>
      </c>
      <c r="G59" s="389">
        <v>48.550024136437791</v>
      </c>
      <c r="H59" s="389">
        <v>-2.9040023743385603</v>
      </c>
      <c r="I59" s="390">
        <v>2.5821488935970778</v>
      </c>
      <c r="J59" s="390">
        <v>0.12710294357970353</v>
      </c>
      <c r="K59" s="381">
        <v>5.1772124093564943E-2</v>
      </c>
      <c r="L59" s="382">
        <v>1177765020.5900593</v>
      </c>
      <c r="M59" s="382">
        <v>126888066.13591695</v>
      </c>
      <c r="N59" s="381">
        <v>0.12074493174305692</v>
      </c>
      <c r="O59" s="380">
        <v>451232460.15177065</v>
      </c>
      <c r="P59" s="380">
        <v>30835887.297117949</v>
      </c>
      <c r="Q59" s="381">
        <v>7.3349521114624075E-2</v>
      </c>
      <c r="R59" s="250"/>
    </row>
    <row r="60" spans="1:18">
      <c r="A60" s="405"/>
      <c r="B60" s="403"/>
      <c r="C60" s="172" t="s">
        <v>131</v>
      </c>
      <c r="D60" s="380">
        <v>273728211.58786619</v>
      </c>
      <c r="E60" s="380">
        <v>55714224.657507271</v>
      </c>
      <c r="F60" s="384">
        <v>0.25555344151063247</v>
      </c>
      <c r="G60" s="391">
        <v>29.136114799363725</v>
      </c>
      <c r="H60" s="391">
        <v>2.9294665244096763</v>
      </c>
      <c r="I60" s="392">
        <v>2.1937365333880714</v>
      </c>
      <c r="J60" s="392">
        <v>0.1040093152997863</v>
      </c>
      <c r="K60" s="384">
        <v>4.9771718719793308E-2</v>
      </c>
      <c r="L60" s="385">
        <v>600487577.97928214</v>
      </c>
      <c r="M60" s="385">
        <v>144897815.56696749</v>
      </c>
      <c r="N60" s="384">
        <v>0.31804449423916836</v>
      </c>
      <c r="O60" s="380">
        <v>121444310.30542584</v>
      </c>
      <c r="P60" s="380">
        <v>22986334.378553793</v>
      </c>
      <c r="Q60" s="384">
        <v>0.23346340570342919</v>
      </c>
      <c r="R60" s="250"/>
    </row>
    <row r="61" spans="1:18">
      <c r="A61" s="405"/>
      <c r="B61" s="403"/>
      <c r="C61" s="172" t="s">
        <v>132</v>
      </c>
      <c r="D61" s="380">
        <v>40631514.429693982</v>
      </c>
      <c r="E61" s="380">
        <v>-2497491.5513106287</v>
      </c>
      <c r="F61" s="381">
        <v>-5.7907468407934176E-2</v>
      </c>
      <c r="G61" s="389">
        <v>4.3248902333749983</v>
      </c>
      <c r="H61" s="389">
        <v>-0.85948672384115898</v>
      </c>
      <c r="I61" s="390">
        <v>2.1294492325447738</v>
      </c>
      <c r="J61" s="390">
        <v>-2.5525751588114876E-2</v>
      </c>
      <c r="K61" s="381">
        <v>-1.1845033829191219E-2</v>
      </c>
      <c r="L61" s="382">
        <v>86522747.219443753</v>
      </c>
      <c r="M61" s="382">
        <v>-6419181.760138914</v>
      </c>
      <c r="N61" s="381">
        <v>-6.9066586314870546E-2</v>
      </c>
      <c r="O61" s="380">
        <v>18854645.490545962</v>
      </c>
      <c r="P61" s="380">
        <v>-272223.58915036172</v>
      </c>
      <c r="Q61" s="381">
        <v>-1.4232522218669559E-2</v>
      </c>
      <c r="R61" s="250"/>
    </row>
    <row r="62" spans="1:18">
      <c r="A62" s="405"/>
      <c r="B62" s="403"/>
      <c r="C62" s="172" t="s">
        <v>133</v>
      </c>
      <c r="D62" s="380">
        <v>151288657.1219348</v>
      </c>
      <c r="E62" s="380">
        <v>24246237.326960921</v>
      </c>
      <c r="F62" s="384">
        <v>0.19085150744208482</v>
      </c>
      <c r="G62" s="391">
        <v>16.103432145982225</v>
      </c>
      <c r="H62" s="391">
        <v>0.83213667341490805</v>
      </c>
      <c r="I62" s="392">
        <v>2.7154298202845828</v>
      </c>
      <c r="J62" s="392">
        <v>0.18710836659215913</v>
      </c>
      <c r="K62" s="384">
        <v>7.4004975245098442E-2</v>
      </c>
      <c r="L62" s="385">
        <v>410813731.01971126</v>
      </c>
      <c r="M62" s="385">
        <v>89609655.523079753</v>
      </c>
      <c r="N62" s="384">
        <v>0.2789804437709244</v>
      </c>
      <c r="O62" s="380">
        <v>96130210.483247429</v>
      </c>
      <c r="P62" s="380">
        <v>18016754.025849387</v>
      </c>
      <c r="Q62" s="384">
        <v>0.23064853154559184</v>
      </c>
      <c r="R62" s="250"/>
    </row>
    <row r="63" spans="1:18">
      <c r="A63" s="405"/>
      <c r="B63" s="403"/>
      <c r="C63" s="172"/>
      <c r="D63" s="264"/>
      <c r="E63" s="264"/>
      <c r="F63" s="264"/>
      <c r="G63" s="264"/>
      <c r="H63" s="264"/>
      <c r="I63" s="264"/>
      <c r="J63" s="264"/>
      <c r="K63" s="264"/>
      <c r="L63" s="264"/>
      <c r="M63" s="264"/>
      <c r="N63" s="264"/>
      <c r="O63" s="264"/>
      <c r="P63" s="264"/>
      <c r="Q63" s="264"/>
      <c r="R63" s="250"/>
    </row>
    <row r="64" spans="1:18">
      <c r="A64" s="405"/>
      <c r="B64" s="403"/>
      <c r="C64" s="172"/>
      <c r="D64" s="173"/>
      <c r="E64" s="173"/>
      <c r="F64" s="174"/>
      <c r="G64" s="184"/>
      <c r="H64" s="184"/>
      <c r="I64" s="185"/>
      <c r="J64" s="185"/>
      <c r="K64" s="174"/>
      <c r="L64" s="175"/>
      <c r="M64" s="175"/>
      <c r="N64" s="174"/>
      <c r="O64" s="173"/>
      <c r="P64" s="173"/>
      <c r="Q64" s="174"/>
      <c r="R64" s="250"/>
    </row>
    <row r="65" spans="1:18">
      <c r="A65" s="405"/>
      <c r="B65" s="403"/>
      <c r="C65" s="172"/>
      <c r="D65" s="173"/>
      <c r="E65" s="173"/>
      <c r="F65" s="174"/>
      <c r="G65" s="184"/>
      <c r="H65" s="184"/>
      <c r="I65" s="185"/>
      <c r="J65" s="185"/>
      <c r="K65" s="174"/>
      <c r="L65" s="175"/>
      <c r="M65" s="175"/>
      <c r="N65" s="174"/>
      <c r="O65" s="173"/>
      <c r="P65" s="173"/>
      <c r="Q65" s="174"/>
      <c r="R65" s="250"/>
    </row>
    <row r="66" spans="1:18">
      <c r="A66" s="405"/>
      <c r="B66" s="403"/>
      <c r="C66" s="172"/>
      <c r="D66" s="173"/>
      <c r="E66" s="173"/>
      <c r="F66" s="174"/>
      <c r="G66" s="184"/>
      <c r="H66" s="184"/>
      <c r="I66" s="185"/>
      <c r="J66" s="185"/>
      <c r="K66" s="174"/>
      <c r="L66" s="175"/>
      <c r="M66" s="175"/>
      <c r="N66" s="174"/>
      <c r="O66" s="173"/>
      <c r="P66" s="173"/>
      <c r="Q66" s="174"/>
      <c r="R66" s="250"/>
    </row>
    <row r="67" spans="1:18">
      <c r="A67" s="405"/>
      <c r="B67" s="403"/>
      <c r="C67" s="172"/>
      <c r="D67" s="173"/>
      <c r="E67" s="173"/>
      <c r="F67" s="174"/>
      <c r="G67" s="184"/>
      <c r="H67" s="184"/>
      <c r="I67" s="185"/>
      <c r="J67" s="185"/>
      <c r="K67" s="174"/>
      <c r="L67" s="175"/>
      <c r="M67" s="175"/>
      <c r="N67" s="174"/>
      <c r="O67" s="173"/>
      <c r="P67" s="173"/>
      <c r="Q67" s="174"/>
      <c r="R67" s="250"/>
    </row>
    <row r="68" spans="1:18">
      <c r="A68" s="405"/>
      <c r="B68" s="403"/>
      <c r="C68" s="172"/>
      <c r="D68" s="173"/>
      <c r="E68" s="173"/>
      <c r="F68" s="174"/>
      <c r="G68" s="184"/>
      <c r="H68" s="184"/>
      <c r="I68" s="185"/>
      <c r="J68" s="185"/>
      <c r="K68" s="174"/>
      <c r="L68" s="175"/>
      <c r="M68" s="175"/>
      <c r="N68" s="174"/>
      <c r="O68" s="173"/>
      <c r="P68" s="173"/>
      <c r="Q68" s="174"/>
      <c r="R68" s="250"/>
    </row>
    <row r="69" spans="1:18">
      <c r="A69" s="405"/>
      <c r="B69" s="403"/>
      <c r="C69" s="172"/>
      <c r="D69" s="173"/>
      <c r="E69" s="173"/>
      <c r="F69" s="174"/>
      <c r="G69" s="184"/>
      <c r="H69" s="184"/>
      <c r="I69" s="185"/>
      <c r="J69" s="185"/>
      <c r="K69" s="174"/>
      <c r="L69" s="175"/>
      <c r="M69" s="175"/>
      <c r="N69" s="174"/>
      <c r="O69" s="173"/>
      <c r="P69" s="173"/>
      <c r="Q69" s="174"/>
      <c r="R69" s="250"/>
    </row>
    <row r="70" spans="1:18">
      <c r="A70" s="405"/>
      <c r="B70" s="403"/>
      <c r="C70" s="172"/>
      <c r="D70" s="173"/>
      <c r="E70" s="173"/>
      <c r="F70" s="174"/>
      <c r="G70" s="184"/>
      <c r="H70" s="184"/>
      <c r="I70" s="185"/>
      <c r="J70" s="185"/>
      <c r="K70" s="174"/>
      <c r="L70" s="175"/>
      <c r="M70" s="175"/>
      <c r="N70" s="174"/>
      <c r="O70" s="173"/>
      <c r="P70" s="173"/>
      <c r="Q70" s="174"/>
      <c r="R70" s="250"/>
    </row>
    <row r="71" spans="1:18">
      <c r="A71" s="405"/>
      <c r="B71" s="403"/>
      <c r="C71" s="172"/>
      <c r="D71" s="173"/>
      <c r="E71" s="173"/>
      <c r="F71" s="174"/>
      <c r="G71" s="184"/>
      <c r="H71" s="184"/>
      <c r="I71" s="185"/>
      <c r="J71" s="185"/>
      <c r="K71" s="174"/>
      <c r="L71" s="175"/>
      <c r="M71" s="175"/>
      <c r="N71" s="174"/>
      <c r="O71" s="173"/>
      <c r="P71" s="173"/>
      <c r="Q71" s="174"/>
      <c r="R71" s="250"/>
    </row>
    <row r="72" spans="1:18">
      <c r="A72" s="405"/>
      <c r="B72" s="403"/>
      <c r="C72" s="172"/>
      <c r="D72" s="173"/>
      <c r="E72" s="173"/>
      <c r="F72" s="174"/>
      <c r="G72" s="184"/>
      <c r="H72" s="184"/>
      <c r="I72" s="185"/>
      <c r="J72" s="185"/>
      <c r="K72" s="174"/>
      <c r="L72" s="175"/>
      <c r="M72" s="175"/>
      <c r="N72" s="174"/>
      <c r="O72" s="173"/>
      <c r="P72" s="173"/>
      <c r="Q72" s="174"/>
      <c r="R72" s="250"/>
    </row>
    <row r="73" spans="1:18">
      <c r="A73" s="405"/>
      <c r="B73" s="403"/>
      <c r="C73" s="172"/>
      <c r="D73" s="173"/>
      <c r="E73" s="173"/>
      <c r="F73" s="174"/>
      <c r="G73" s="184"/>
      <c r="H73" s="184"/>
      <c r="I73" s="185"/>
      <c r="J73" s="185"/>
      <c r="K73" s="174"/>
      <c r="L73" s="175"/>
      <c r="M73" s="175"/>
      <c r="N73" s="174"/>
      <c r="O73" s="173"/>
      <c r="P73" s="173"/>
      <c r="Q73" s="174"/>
      <c r="R73" s="250"/>
    </row>
    <row r="74" spans="1:18">
      <c r="A74" s="405"/>
      <c r="B74" s="403"/>
      <c r="C74" s="172"/>
      <c r="D74" s="173"/>
      <c r="E74" s="173"/>
      <c r="F74" s="174"/>
      <c r="G74" s="184"/>
      <c r="H74" s="184"/>
      <c r="I74" s="185"/>
      <c r="J74" s="185"/>
      <c r="K74" s="174"/>
      <c r="L74" s="175"/>
      <c r="M74" s="175"/>
      <c r="N74" s="174"/>
      <c r="O74" s="173"/>
      <c r="P74" s="173"/>
      <c r="Q74" s="174"/>
      <c r="R74" s="265"/>
    </row>
    <row r="75" spans="1:18">
      <c r="A75" s="405"/>
      <c r="B75" s="403"/>
      <c r="C75" s="172"/>
      <c r="D75" s="173"/>
      <c r="E75" s="173"/>
      <c r="F75" s="174"/>
      <c r="G75" s="184"/>
      <c r="H75" s="184"/>
      <c r="I75" s="185"/>
      <c r="J75" s="185"/>
      <c r="K75" s="174"/>
      <c r="L75" s="175"/>
      <c r="M75" s="175"/>
      <c r="N75" s="174"/>
      <c r="O75" s="173"/>
      <c r="P75" s="173"/>
      <c r="Q75" s="174"/>
    </row>
    <row r="76" spans="1:18">
      <c r="A76" s="405"/>
      <c r="B76" s="403"/>
      <c r="C76" s="172"/>
      <c r="D76" s="173"/>
      <c r="E76" s="173"/>
      <c r="F76" s="174"/>
      <c r="G76" s="184"/>
      <c r="H76" s="184"/>
      <c r="I76" s="185"/>
      <c r="J76" s="185"/>
      <c r="K76" s="174"/>
      <c r="L76" s="175"/>
      <c r="M76" s="175"/>
      <c r="N76" s="174"/>
      <c r="O76" s="173"/>
      <c r="P76" s="173"/>
      <c r="Q76" s="174"/>
    </row>
    <row r="77" spans="1:18">
      <c r="A77" s="405"/>
      <c r="B77" s="403"/>
      <c r="C77" s="172"/>
      <c r="D77" s="173"/>
      <c r="E77" s="173"/>
      <c r="F77" s="174"/>
      <c r="G77" s="184"/>
      <c r="H77" s="184"/>
      <c r="I77" s="185"/>
      <c r="J77" s="185"/>
      <c r="K77" s="174"/>
      <c r="L77" s="175"/>
      <c r="M77" s="175"/>
      <c r="N77" s="174"/>
      <c r="O77" s="173"/>
      <c r="P77" s="173"/>
      <c r="Q77" s="174"/>
    </row>
    <row r="78" spans="1:18">
      <c r="A78" s="405"/>
      <c r="B78" s="403"/>
      <c r="C78" s="172"/>
      <c r="D78" s="173"/>
      <c r="E78" s="173"/>
      <c r="F78" s="174"/>
      <c r="G78" s="184"/>
      <c r="H78" s="184"/>
      <c r="I78" s="185"/>
      <c r="J78" s="185"/>
      <c r="K78" s="174"/>
      <c r="L78" s="175"/>
      <c r="M78" s="175"/>
      <c r="N78" s="174"/>
      <c r="O78" s="173"/>
      <c r="P78" s="173"/>
      <c r="Q78" s="174"/>
    </row>
    <row r="79" spans="1:18">
      <c r="A79" s="405"/>
      <c r="B79" s="403"/>
      <c r="C79" s="172"/>
      <c r="D79" s="173"/>
      <c r="E79" s="173"/>
      <c r="F79" s="174"/>
      <c r="G79" s="184"/>
      <c r="H79" s="184"/>
      <c r="I79" s="185"/>
      <c r="J79" s="185"/>
      <c r="K79" s="174"/>
      <c r="L79" s="175"/>
      <c r="M79" s="175"/>
      <c r="N79" s="174"/>
      <c r="O79" s="173"/>
      <c r="P79" s="173"/>
      <c r="Q79" s="174"/>
    </row>
    <row r="80" spans="1:18">
      <c r="A80" s="405"/>
      <c r="B80" s="403"/>
      <c r="C80" s="172"/>
      <c r="D80" s="173"/>
      <c r="E80" s="173"/>
      <c r="F80" s="174"/>
      <c r="G80" s="184"/>
      <c r="H80" s="184"/>
      <c r="I80" s="185"/>
      <c r="J80" s="185"/>
      <c r="K80" s="174"/>
      <c r="L80" s="175"/>
      <c r="M80" s="175"/>
      <c r="N80" s="174"/>
      <c r="O80" s="173"/>
      <c r="P80" s="173"/>
      <c r="Q80" s="174"/>
    </row>
    <row r="81" spans="1:17">
      <c r="A81" s="405"/>
      <c r="B81" s="403"/>
      <c r="C81" s="172"/>
      <c r="D81" s="173"/>
      <c r="E81" s="173"/>
      <c r="F81" s="174"/>
      <c r="G81" s="184"/>
      <c r="H81" s="184"/>
      <c r="I81" s="185"/>
      <c r="J81" s="185"/>
      <c r="K81" s="174"/>
      <c r="L81" s="175"/>
      <c r="M81" s="175"/>
      <c r="N81" s="174"/>
      <c r="O81" s="173"/>
      <c r="P81" s="173"/>
      <c r="Q81" s="174"/>
    </row>
    <row r="82" spans="1:17">
      <c r="A82" s="405"/>
      <c r="B82" s="403"/>
      <c r="C82" s="172"/>
      <c r="D82" s="173"/>
      <c r="E82" s="173"/>
      <c r="F82" s="174"/>
      <c r="G82" s="184"/>
      <c r="H82" s="184"/>
      <c r="I82" s="185"/>
      <c r="J82" s="185"/>
      <c r="K82" s="174"/>
      <c r="L82" s="175"/>
      <c r="M82" s="175"/>
      <c r="N82" s="174"/>
      <c r="O82" s="173"/>
      <c r="P82" s="173"/>
      <c r="Q82" s="174"/>
    </row>
    <row r="83" spans="1:17">
      <c r="A83" s="405"/>
      <c r="B83" s="403"/>
      <c r="C83" s="172"/>
      <c r="D83" s="173"/>
      <c r="E83" s="173"/>
      <c r="F83" s="174"/>
      <c r="G83" s="184"/>
      <c r="H83" s="184"/>
      <c r="I83" s="185"/>
      <c r="J83" s="185"/>
      <c r="K83" s="174"/>
      <c r="L83" s="175"/>
      <c r="M83" s="175"/>
      <c r="N83" s="174"/>
      <c r="O83" s="173"/>
      <c r="P83" s="173"/>
      <c r="Q83" s="174"/>
    </row>
    <row r="84" spans="1:17">
      <c r="A84" s="405"/>
      <c r="B84" s="403"/>
      <c r="C84" s="172"/>
      <c r="D84" s="173"/>
      <c r="E84" s="173"/>
      <c r="F84" s="174"/>
      <c r="G84" s="184"/>
      <c r="H84" s="184"/>
      <c r="I84" s="185"/>
      <c r="J84" s="185"/>
      <c r="K84" s="174"/>
      <c r="L84" s="175"/>
      <c r="M84" s="175"/>
      <c r="N84" s="174"/>
      <c r="O84" s="173"/>
      <c r="P84" s="173"/>
      <c r="Q84" s="174"/>
    </row>
    <row r="85" spans="1:17">
      <c r="A85" s="405"/>
      <c r="B85" s="403"/>
      <c r="C85" s="172"/>
      <c r="D85" s="173"/>
      <c r="E85" s="173"/>
      <c r="F85" s="174"/>
      <c r="G85" s="184"/>
      <c r="H85" s="184"/>
      <c r="I85" s="185"/>
      <c r="J85" s="185"/>
      <c r="K85" s="174"/>
      <c r="L85" s="175"/>
      <c r="M85" s="175"/>
      <c r="N85" s="174"/>
      <c r="O85" s="173"/>
      <c r="P85" s="173"/>
      <c r="Q85" s="174"/>
    </row>
    <row r="86" spans="1:17">
      <c r="A86" s="405"/>
      <c r="B86" s="403"/>
      <c r="C86" s="172"/>
      <c r="D86" s="173"/>
      <c r="E86" s="173"/>
      <c r="F86" s="174"/>
      <c r="G86" s="184"/>
      <c r="H86" s="184"/>
      <c r="I86" s="185"/>
      <c r="J86" s="185"/>
      <c r="K86" s="174"/>
      <c r="L86" s="175"/>
      <c r="M86" s="175"/>
      <c r="N86" s="174"/>
      <c r="O86" s="173"/>
      <c r="P86" s="173"/>
      <c r="Q86" s="174"/>
    </row>
  </sheetData>
  <mergeCells count="36"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  <mergeCell ref="A15:A26"/>
    <mergeCell ref="B15:B18"/>
    <mergeCell ref="B19:B22"/>
    <mergeCell ref="B23:B26"/>
    <mergeCell ref="A27:A38"/>
    <mergeCell ref="B27:B30"/>
    <mergeCell ref="B31:B34"/>
    <mergeCell ref="B35:B38"/>
    <mergeCell ref="A39:A50"/>
    <mergeCell ref="B39:B42"/>
    <mergeCell ref="B43:B46"/>
    <mergeCell ref="B47:B50"/>
    <mergeCell ref="A75:A86"/>
    <mergeCell ref="B75:B78"/>
    <mergeCell ref="B79:B82"/>
    <mergeCell ref="B83:B86"/>
    <mergeCell ref="A51:A62"/>
    <mergeCell ref="B51:B54"/>
    <mergeCell ref="B55:B58"/>
    <mergeCell ref="B59:B62"/>
    <mergeCell ref="A63:A74"/>
    <mergeCell ref="B63:B66"/>
    <mergeCell ref="B67:B70"/>
    <mergeCell ref="B71:B7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CFF66"/>
  </sheetPr>
  <dimension ref="A1:R237"/>
  <sheetViews>
    <sheetView zoomScale="85" zoomScaleNormal="85" workbookViewId="0">
      <selection activeCell="J8" sqref="J8"/>
    </sheetView>
  </sheetViews>
  <sheetFormatPr defaultColWidth="9.21875" defaultRowHeight="14.4"/>
  <cols>
    <col min="1" max="1" width="31.21875" bestFit="1" customWidth="1"/>
    <col min="2" max="2" width="12" customWidth="1"/>
    <col min="3" max="3" width="22.5546875" bestFit="1" customWidth="1"/>
    <col min="4" max="4" width="12" bestFit="1" customWidth="1"/>
    <col min="5" max="5" width="10.77734375" bestFit="1" customWidth="1"/>
    <col min="6" max="6" width="9.21875" bestFit="1" customWidth="1"/>
    <col min="7" max="7" width="7.77734375" bestFit="1" customWidth="1"/>
    <col min="8" max="8" width="7.5546875" bestFit="1" customWidth="1"/>
    <col min="9" max="9" width="7.77734375" bestFit="1" customWidth="1"/>
    <col min="10" max="10" width="7.5546875" bestFit="1" customWidth="1"/>
    <col min="11" max="11" width="9.21875" bestFit="1" customWidth="1"/>
    <col min="12" max="12" width="14.77734375" bestFit="1" customWidth="1"/>
    <col min="13" max="13" width="12.77734375" bestFit="1" customWidth="1"/>
    <col min="14" max="14" width="9.21875" bestFit="1" customWidth="1"/>
    <col min="15" max="15" width="12" bestFit="1" customWidth="1"/>
    <col min="16" max="16" width="11.5546875" bestFit="1" customWidth="1"/>
    <col min="17" max="17" width="9.21875" bestFit="1" customWidth="1"/>
  </cols>
  <sheetData>
    <row r="1" spans="1:18">
      <c r="A1" s="401" t="s">
        <v>0</v>
      </c>
      <c r="B1" s="401" t="s">
        <v>1</v>
      </c>
      <c r="C1" s="401" t="s">
        <v>110</v>
      </c>
      <c r="D1" s="401" t="s">
        <v>3</v>
      </c>
      <c r="E1" s="401"/>
      <c r="F1" s="401"/>
      <c r="G1" s="401" t="s">
        <v>4</v>
      </c>
      <c r="H1" s="401"/>
      <c r="I1" s="401" t="s">
        <v>5</v>
      </c>
      <c r="J1" s="401"/>
      <c r="K1" s="401"/>
      <c r="L1" s="401" t="s">
        <v>6</v>
      </c>
      <c r="M1" s="401"/>
      <c r="N1" s="401"/>
      <c r="O1" s="401" t="s">
        <v>7</v>
      </c>
      <c r="P1" s="401"/>
      <c r="Q1" s="401"/>
    </row>
    <row r="2" spans="1:18" ht="28.8">
      <c r="A2" s="402"/>
      <c r="B2" s="402"/>
      <c r="C2" s="402"/>
      <c r="D2" s="171" t="s">
        <v>8</v>
      </c>
      <c r="E2" s="171" t="s">
        <v>9</v>
      </c>
      <c r="F2" s="171" t="s">
        <v>10</v>
      </c>
      <c r="G2" s="171" t="s">
        <v>8</v>
      </c>
      <c r="H2" s="171" t="s">
        <v>9</v>
      </c>
      <c r="I2" s="171" t="s">
        <v>8</v>
      </c>
      <c r="J2" s="171" t="s">
        <v>9</v>
      </c>
      <c r="K2" s="171" t="s">
        <v>10</v>
      </c>
      <c r="L2" s="171" t="s">
        <v>8</v>
      </c>
      <c r="M2" s="171" t="s">
        <v>9</v>
      </c>
      <c r="N2" s="171" t="s">
        <v>10</v>
      </c>
      <c r="O2" s="171" t="s">
        <v>8</v>
      </c>
      <c r="P2" s="171" t="s">
        <v>9</v>
      </c>
      <c r="Q2" s="171" t="s">
        <v>10</v>
      </c>
    </row>
    <row r="3" spans="1:18">
      <c r="A3" s="403" t="s">
        <v>286</v>
      </c>
      <c r="B3" s="403" t="s">
        <v>126</v>
      </c>
      <c r="C3" s="172" t="s">
        <v>75</v>
      </c>
      <c r="D3" s="380">
        <v>28977895.754042454</v>
      </c>
      <c r="E3" s="380">
        <v>707534.42146466672</v>
      </c>
      <c r="F3" s="381">
        <v>2.5027427599566211E-2</v>
      </c>
      <c r="G3" s="389">
        <v>8.5064309030202434</v>
      </c>
      <c r="H3" s="389">
        <v>-0.57246110121557692</v>
      </c>
      <c r="I3" s="390">
        <v>2.9793923656958272</v>
      </c>
      <c r="J3" s="390">
        <v>8.3537997387470586E-2</v>
      </c>
      <c r="K3" s="381">
        <v>2.8847444229825055E-2</v>
      </c>
      <c r="L3" s="382">
        <v>86336521.383523613</v>
      </c>
      <c r="M3" s="382">
        <v>4469672.0249225795</v>
      </c>
      <c r="N3" s="381">
        <v>5.4596849151285806E-2</v>
      </c>
      <c r="O3" s="380">
        <v>34417106.928968728</v>
      </c>
      <c r="P3" s="380">
        <v>174081.30556054413</v>
      </c>
      <c r="Q3" s="381">
        <v>5.0837010571152313E-3</v>
      </c>
      <c r="R3" s="249"/>
    </row>
    <row r="4" spans="1:18">
      <c r="A4" s="403"/>
      <c r="B4" s="403"/>
      <c r="C4" s="172" t="s">
        <v>111</v>
      </c>
      <c r="D4" s="380">
        <v>52914468.407192618</v>
      </c>
      <c r="E4" s="380">
        <v>-515353.33891457319</v>
      </c>
      <c r="F4" s="384">
        <v>-9.6454250093417349E-3</v>
      </c>
      <c r="G4" s="391">
        <v>15.532986697732884</v>
      </c>
      <c r="H4" s="391">
        <v>-1.6257462852617195</v>
      </c>
      <c r="I4" s="392">
        <v>2.649757212073486</v>
      </c>
      <c r="J4" s="392">
        <v>0.15508512623408155</v>
      </c>
      <c r="K4" s="384">
        <v>6.216653768420978E-2</v>
      </c>
      <c r="L4" s="385">
        <v>140210494.28499326</v>
      </c>
      <c r="M4" s="385">
        <v>6920609.4236044586</v>
      </c>
      <c r="N4" s="384">
        <v>5.1921489997544513E-2</v>
      </c>
      <c r="O4" s="380">
        <v>43047061.861272812</v>
      </c>
      <c r="P4" s="380">
        <v>3528697.8676095381</v>
      </c>
      <c r="Q4" s="384">
        <v>8.9292610093255911E-2</v>
      </c>
      <c r="R4" s="249"/>
    </row>
    <row r="5" spans="1:18">
      <c r="A5" s="403"/>
      <c r="B5" s="403"/>
      <c r="C5" s="172" t="s">
        <v>77</v>
      </c>
      <c r="D5" s="380">
        <v>55536075.419599041</v>
      </c>
      <c r="E5" s="380">
        <v>4930048.9144163355</v>
      </c>
      <c r="F5" s="381">
        <v>9.7420193895512333E-2</v>
      </c>
      <c r="G5" s="389">
        <v>16.302556686361115</v>
      </c>
      <c r="H5" s="389">
        <v>5.0672106640554659E-2</v>
      </c>
      <c r="I5" s="390">
        <v>2.964615905323726</v>
      </c>
      <c r="J5" s="390">
        <v>0.11739921769957595</v>
      </c>
      <c r="K5" s="381">
        <v>4.1232976123618932E-2</v>
      </c>
      <c r="L5" s="382">
        <v>164643132.50820133</v>
      </c>
      <c r="M5" s="382">
        <v>20556809.348295093</v>
      </c>
      <c r="N5" s="381">
        <v>0.14267009454798327</v>
      </c>
      <c r="O5" s="380">
        <v>48788098.618453145</v>
      </c>
      <c r="P5" s="380">
        <v>4399969.7974532917</v>
      </c>
      <c r="Q5" s="381">
        <v>9.9124921782503317E-2</v>
      </c>
      <c r="R5" s="249"/>
    </row>
    <row r="6" spans="1:18">
      <c r="A6" s="403"/>
      <c r="B6" s="403"/>
      <c r="C6" s="172" t="s">
        <v>112</v>
      </c>
      <c r="D6" s="380">
        <v>7880533.0719872182</v>
      </c>
      <c r="E6" s="380">
        <v>632790.31319057569</v>
      </c>
      <c r="F6" s="384">
        <v>8.7308605485832552E-2</v>
      </c>
      <c r="G6" s="391">
        <v>2.3133222172101169</v>
      </c>
      <c r="H6" s="391">
        <v>-1.4255878007561673E-2</v>
      </c>
      <c r="I6" s="392">
        <v>3.2466633472624604</v>
      </c>
      <c r="J6" s="392">
        <v>0.3512508603848481</v>
      </c>
      <c r="K6" s="384">
        <v>0.12131289133301831</v>
      </c>
      <c r="L6" s="385">
        <v>25585437.881710541</v>
      </c>
      <c r="M6" s="385">
        <v>4600232.9962139465</v>
      </c>
      <c r="N6" s="384">
        <v>0.21921315618859094</v>
      </c>
      <c r="O6" s="380">
        <v>8734807.2616426945</v>
      </c>
      <c r="P6" s="380">
        <v>1347371.257317286</v>
      </c>
      <c r="Q6" s="384">
        <v>0.18238686014043146</v>
      </c>
      <c r="R6" s="249"/>
    </row>
    <row r="7" spans="1:18">
      <c r="A7" s="403"/>
      <c r="B7" s="403"/>
      <c r="C7" s="172" t="s">
        <v>79</v>
      </c>
      <c r="D7" s="380">
        <v>66602761.788863271</v>
      </c>
      <c r="E7" s="380">
        <v>10498863.858580671</v>
      </c>
      <c r="F7" s="381">
        <v>0.18713252101711478</v>
      </c>
      <c r="G7" s="389">
        <v>19.55117086195769</v>
      </c>
      <c r="H7" s="389">
        <v>1.5336710382559282</v>
      </c>
      <c r="I7" s="390">
        <v>2.6831802991861546</v>
      </c>
      <c r="J7" s="390">
        <v>0.1174815450094111</v>
      </c>
      <c r="K7" s="381">
        <v>4.5789298068668799E-2</v>
      </c>
      <c r="L7" s="382">
        <v>178707218.30326635</v>
      </c>
      <c r="M7" s="382">
        <v>34761517.279081106</v>
      </c>
      <c r="N7" s="381">
        <v>0.24149048586897778</v>
      </c>
      <c r="O7" s="380">
        <v>41308219.039693832</v>
      </c>
      <c r="P7" s="380">
        <v>6043580.0824577361</v>
      </c>
      <c r="Q7" s="381">
        <v>0.17137790889583543</v>
      </c>
      <c r="R7" s="249"/>
    </row>
    <row r="8" spans="1:18">
      <c r="A8" s="403"/>
      <c r="B8" s="403"/>
      <c r="C8" s="172" t="s">
        <v>80</v>
      </c>
      <c r="D8" s="380">
        <v>11711769.68611235</v>
      </c>
      <c r="E8" s="380">
        <v>373171.86426321603</v>
      </c>
      <c r="F8" s="384">
        <v>3.2911641291670575E-2</v>
      </c>
      <c r="G8" s="391">
        <v>3.4379777066146673</v>
      </c>
      <c r="H8" s="391">
        <v>-0.20335902385736615</v>
      </c>
      <c r="I8" s="392">
        <v>3.0595774343520525</v>
      </c>
      <c r="J8" s="392">
        <v>0.20662189595376113</v>
      </c>
      <c r="K8" s="384">
        <v>7.2423805128685237E-2</v>
      </c>
      <c r="L8" s="385">
        <v>35833066.247957766</v>
      </c>
      <c r="M8" s="385">
        <v>3484550.7944424786</v>
      </c>
      <c r="N8" s="384">
        <v>0.10771903271572901</v>
      </c>
      <c r="O8" s="380">
        <v>21967399.481397271</v>
      </c>
      <c r="P8" s="380">
        <v>1700692.5665180199</v>
      </c>
      <c r="Q8" s="384">
        <v>8.3915584986795203E-2</v>
      </c>
      <c r="R8" s="249"/>
    </row>
    <row r="9" spans="1:18">
      <c r="A9" s="403"/>
      <c r="B9" s="403"/>
      <c r="C9" s="172" t="s">
        <v>113</v>
      </c>
      <c r="D9" s="380">
        <v>1402965.2973856826</v>
      </c>
      <c r="E9" s="380">
        <v>410184.89920230221</v>
      </c>
      <c r="F9" s="381">
        <v>0.41316780624685073</v>
      </c>
      <c r="G9" s="389">
        <v>0.41183899144511604</v>
      </c>
      <c r="H9" s="389">
        <v>9.3012291177847872E-2</v>
      </c>
      <c r="I9" s="390">
        <v>3.7890923707252755</v>
      </c>
      <c r="J9" s="390">
        <v>0.26784376100112706</v>
      </c>
      <c r="K9" s="381">
        <v>7.6064995882841033E-2</v>
      </c>
      <c r="L9" s="382">
        <v>5315965.1047164071</v>
      </c>
      <c r="M9" s="382">
        <v>1820138.5078517925</v>
      </c>
      <c r="N9" s="381">
        <v>0.52066040961078086</v>
      </c>
      <c r="O9" s="380">
        <v>2534430.830010891</v>
      </c>
      <c r="P9" s="380">
        <v>647978.25342691457</v>
      </c>
      <c r="Q9" s="381">
        <v>0.34349034874774625</v>
      </c>
      <c r="R9" s="249"/>
    </row>
    <row r="10" spans="1:18">
      <c r="A10" s="403"/>
      <c r="B10" s="403"/>
      <c r="C10" s="172" t="s">
        <v>82</v>
      </c>
      <c r="D10" s="380">
        <v>7536918.3769061714</v>
      </c>
      <c r="E10" s="380">
        <v>-35039.061981363222</v>
      </c>
      <c r="F10" s="384">
        <v>-4.6274774078116226E-3</v>
      </c>
      <c r="G10" s="391">
        <v>2.2124544838944038</v>
      </c>
      <c r="H10" s="391">
        <v>-0.21924361290744487</v>
      </c>
      <c r="I10" s="392">
        <v>3.262194484153607</v>
      </c>
      <c r="J10" s="392">
        <v>0.13195210386616907</v>
      </c>
      <c r="K10" s="384">
        <v>4.215395737311959E-2</v>
      </c>
      <c r="L10" s="385">
        <v>24586893.55665927</v>
      </c>
      <c r="M10" s="385">
        <v>884831.47972078249</v>
      </c>
      <c r="N10" s="384">
        <v>3.7331413479914109E-2</v>
      </c>
      <c r="O10" s="380">
        <v>13997113.077433586</v>
      </c>
      <c r="P10" s="380">
        <v>-287842.10174719058</v>
      </c>
      <c r="Q10" s="384">
        <v>-2.0150017843016989E-2</v>
      </c>
      <c r="R10" s="249"/>
    </row>
    <row r="11" spans="1:18">
      <c r="A11" s="403"/>
      <c r="B11" s="403"/>
      <c r="C11" s="172" t="s">
        <v>114</v>
      </c>
      <c r="D11" s="380">
        <v>2813758.1235725037</v>
      </c>
      <c r="E11" s="380">
        <v>-197115.90660377732</v>
      </c>
      <c r="F11" s="381">
        <v>-6.5468001858661806E-2</v>
      </c>
      <c r="G11" s="389">
        <v>0.82597574575933219</v>
      </c>
      <c r="H11" s="389">
        <v>-0.14095212038111038</v>
      </c>
      <c r="I11" s="390">
        <v>2.5997482347586649</v>
      </c>
      <c r="J11" s="390">
        <v>8.3632500239991359E-2</v>
      </c>
      <c r="K11" s="381">
        <v>3.3238733454361569E-2</v>
      </c>
      <c r="L11" s="382">
        <v>7315062.7147954702</v>
      </c>
      <c r="M11" s="382">
        <v>-260644.80718472227</v>
      </c>
      <c r="N11" s="381">
        <v>-3.4405341867869928E-2</v>
      </c>
      <c r="O11" s="380">
        <v>2235949.4025484324</v>
      </c>
      <c r="P11" s="380">
        <v>-132231.09769845754</v>
      </c>
      <c r="Q11" s="381">
        <v>-5.5836579046517801E-2</v>
      </c>
      <c r="R11" s="249"/>
    </row>
    <row r="12" spans="1:18">
      <c r="A12" s="403"/>
      <c r="B12" s="403"/>
      <c r="C12" s="172" t="s">
        <v>84</v>
      </c>
      <c r="D12" s="380">
        <v>3135418.2928986102</v>
      </c>
      <c r="E12" s="380">
        <v>-175281.18490977818</v>
      </c>
      <c r="F12" s="384">
        <v>-5.2943852525633203E-2</v>
      </c>
      <c r="G12" s="391">
        <v>0.92039875106828783</v>
      </c>
      <c r="H12" s="391">
        <v>-0.14281663071974338</v>
      </c>
      <c r="I12" s="392">
        <v>3.3309911216226529</v>
      </c>
      <c r="J12" s="392">
        <v>8.2020974083425902E-2</v>
      </c>
      <c r="K12" s="384">
        <v>2.5245222442424921E-2</v>
      </c>
      <c r="L12" s="385">
        <v>10444050.496218525</v>
      </c>
      <c r="M12" s="385">
        <v>-312313.27465463616</v>
      </c>
      <c r="N12" s="384">
        <v>-2.9035209417176838E-2</v>
      </c>
      <c r="O12" s="380">
        <v>6711836.3610780239</v>
      </c>
      <c r="P12" s="380">
        <v>-474716.65598964505</v>
      </c>
      <c r="Q12" s="384">
        <v>-6.605623792967491E-2</v>
      </c>
      <c r="R12" s="249"/>
    </row>
    <row r="13" spans="1:18">
      <c r="A13" s="403"/>
      <c r="B13" s="403"/>
      <c r="C13" s="172" t="s">
        <v>115</v>
      </c>
      <c r="D13" s="380">
        <v>1069500.9257635705</v>
      </c>
      <c r="E13" s="380">
        <v>465708.8212778382</v>
      </c>
      <c r="F13" s="381">
        <v>0.77130657691275428</v>
      </c>
      <c r="G13" s="389">
        <v>0.3139508749338662</v>
      </c>
      <c r="H13" s="389">
        <v>0.12004591400507753</v>
      </c>
      <c r="I13" s="390">
        <v>3.4404400397225534</v>
      </c>
      <c r="J13" s="390">
        <v>0.29897985277081274</v>
      </c>
      <c r="K13" s="381">
        <v>9.5172255886814994E-2</v>
      </c>
      <c r="L13" s="382">
        <v>3679553.807517326</v>
      </c>
      <c r="M13" s="382">
        <v>1782764.9500795926</v>
      </c>
      <c r="N13" s="381">
        <v>0.93988581970469331</v>
      </c>
      <c r="O13" s="380">
        <v>1876539.9408831596</v>
      </c>
      <c r="P13" s="380">
        <v>994129.60011883825</v>
      </c>
      <c r="Q13" s="381">
        <v>1.1266069244584651</v>
      </c>
      <c r="R13" s="249"/>
    </row>
    <row r="14" spans="1:18">
      <c r="A14" s="403"/>
      <c r="B14" s="403"/>
      <c r="C14" s="172" t="s">
        <v>86</v>
      </c>
      <c r="D14" s="380">
        <v>3437994.1368794283</v>
      </c>
      <c r="E14" s="380">
        <v>138481.03004629305</v>
      </c>
      <c r="F14" s="384">
        <v>4.1970140915490048E-2</v>
      </c>
      <c r="G14" s="391">
        <v>1.0092195726901203</v>
      </c>
      <c r="H14" s="391">
        <v>-5.040335929478057E-2</v>
      </c>
      <c r="I14" s="392">
        <v>2.9038925335311574</v>
      </c>
      <c r="J14" s="392">
        <v>0.22135699597327196</v>
      </c>
      <c r="K14" s="384">
        <v>8.2517824227890738E-2</v>
      </c>
      <c r="L14" s="385">
        <v>9983565.5044080671</v>
      </c>
      <c r="M14" s="385">
        <v>1132504.3386901543</v>
      </c>
      <c r="N14" s="384">
        <v>0.12795124985426495</v>
      </c>
      <c r="O14" s="380">
        <v>4988852.8163335323</v>
      </c>
      <c r="P14" s="380">
        <v>261949.80244667176</v>
      </c>
      <c r="Q14" s="384">
        <v>5.5416792279661016E-2</v>
      </c>
      <c r="R14" s="249"/>
    </row>
    <row r="15" spans="1:18">
      <c r="A15" s="403"/>
      <c r="B15" s="403"/>
      <c r="C15" s="172" t="s">
        <v>116</v>
      </c>
      <c r="D15" s="380">
        <v>2160417.496764713</v>
      </c>
      <c r="E15" s="380">
        <v>585740.44763560616</v>
      </c>
      <c r="F15" s="381">
        <v>0.37197496969906091</v>
      </c>
      <c r="G15" s="389">
        <v>0.63418829006386057</v>
      </c>
      <c r="H15" s="389">
        <v>0.12848824957243199</v>
      </c>
      <c r="I15" s="390">
        <v>3.0376528488516343</v>
      </c>
      <c r="J15" s="390">
        <v>0.42786954856093651</v>
      </c>
      <c r="K15" s="381">
        <v>0.16394830502336233</v>
      </c>
      <c r="L15" s="382">
        <v>6562598.3637562469</v>
      </c>
      <c r="M15" s="382">
        <v>2453032.4975880692</v>
      </c>
      <c r="N15" s="381">
        <v>0.59690794051570084</v>
      </c>
      <c r="O15" s="380">
        <v>5056123.796536684</v>
      </c>
      <c r="P15" s="380">
        <v>1315840.7074271338</v>
      </c>
      <c r="Q15" s="381">
        <v>0.35180243743004924</v>
      </c>
      <c r="R15" s="249"/>
    </row>
    <row r="16" spans="1:18">
      <c r="A16" s="403"/>
      <c r="B16" s="403" t="s">
        <v>127</v>
      </c>
      <c r="C16" s="172" t="s">
        <v>75</v>
      </c>
      <c r="D16" s="380">
        <v>372153722.0910821</v>
      </c>
      <c r="E16" s="380">
        <v>9930516.6077242494</v>
      </c>
      <c r="F16" s="384">
        <v>2.7415462227144641E-2</v>
      </c>
      <c r="G16" s="391">
        <v>8.7966488544852179</v>
      </c>
      <c r="H16" s="391">
        <v>-0.59162117337350573</v>
      </c>
      <c r="I16" s="392">
        <v>2.9397648724642593</v>
      </c>
      <c r="J16" s="392">
        <v>5.7502131382613619E-2</v>
      </c>
      <c r="K16" s="384">
        <v>1.9950343375369873E-2</v>
      </c>
      <c r="L16" s="385">
        <v>1094044439.3601894</v>
      </c>
      <c r="M16" s="385">
        <v>50021990.240346313</v>
      </c>
      <c r="N16" s="384">
        <v>4.7912753487740663E-2</v>
      </c>
      <c r="O16" s="380">
        <v>449691747.54591888</v>
      </c>
      <c r="P16" s="380">
        <v>1242767.3297664523</v>
      </c>
      <c r="Q16" s="384">
        <v>2.7712568978692704E-3</v>
      </c>
      <c r="R16" s="249"/>
    </row>
    <row r="17" spans="1:18">
      <c r="A17" s="403"/>
      <c r="B17" s="403"/>
      <c r="C17" s="172" t="s">
        <v>111</v>
      </c>
      <c r="D17" s="380">
        <v>704995006.69242537</v>
      </c>
      <c r="E17" s="380">
        <v>2075758.6161342859</v>
      </c>
      <c r="F17" s="381">
        <v>2.9530541691881428E-3</v>
      </c>
      <c r="G17" s="389">
        <v>16.664064202267806</v>
      </c>
      <c r="H17" s="389">
        <v>-1.5545248025794578</v>
      </c>
      <c r="I17" s="390">
        <v>2.5550962091029845</v>
      </c>
      <c r="J17" s="390">
        <v>0.10047689711944985</v>
      </c>
      <c r="K17" s="381">
        <v>4.0933800458962506E-2</v>
      </c>
      <c r="L17" s="382">
        <v>1801330069.0363493</v>
      </c>
      <c r="M17" s="382">
        <v>75930907.943340063</v>
      </c>
      <c r="N17" s="381">
        <v>4.4007734358256674E-2</v>
      </c>
      <c r="O17" s="380">
        <v>539451186.13080204</v>
      </c>
      <c r="P17" s="380">
        <v>35037552.577783704</v>
      </c>
      <c r="Q17" s="381">
        <v>6.946194600448076E-2</v>
      </c>
      <c r="R17" s="249"/>
    </row>
    <row r="18" spans="1:18">
      <c r="A18" s="403"/>
      <c r="B18" s="403"/>
      <c r="C18" s="172" t="s">
        <v>77</v>
      </c>
      <c r="D18" s="380">
        <v>673400271.2548945</v>
      </c>
      <c r="E18" s="380">
        <v>67806110.521643043</v>
      </c>
      <c r="F18" s="384">
        <v>0.1119662554862544</v>
      </c>
      <c r="G18" s="391">
        <v>15.917255083356727</v>
      </c>
      <c r="H18" s="391">
        <v>0.22118309737939867</v>
      </c>
      <c r="I18" s="392">
        <v>2.9025438131490788</v>
      </c>
      <c r="J18" s="392">
        <v>7.305324103257993E-2</v>
      </c>
      <c r="K18" s="384">
        <v>2.5818513676097912E-2</v>
      </c>
      <c r="L18" s="385">
        <v>1954573791.1038055</v>
      </c>
      <c r="M18" s="385">
        <v>241050822.78026676</v>
      </c>
      <c r="N18" s="384">
        <v>0.14067557146088558</v>
      </c>
      <c r="O18" s="380">
        <v>594335841.26226461</v>
      </c>
      <c r="P18" s="380">
        <v>51787769.897945285</v>
      </c>
      <c r="Q18" s="384">
        <v>9.5452868844814229E-2</v>
      </c>
      <c r="R18" s="249"/>
    </row>
    <row r="19" spans="1:18">
      <c r="A19" s="403"/>
      <c r="B19" s="403"/>
      <c r="C19" s="172" t="s">
        <v>112</v>
      </c>
      <c r="D19" s="380">
        <v>99382707.114637211</v>
      </c>
      <c r="E19" s="380">
        <v>-1252241.0302781016</v>
      </c>
      <c r="F19" s="381">
        <v>-1.2443401157964152E-2</v>
      </c>
      <c r="G19" s="389">
        <v>2.3491227543913973</v>
      </c>
      <c r="H19" s="389">
        <v>-0.25918078089227192</v>
      </c>
      <c r="I19" s="390">
        <v>3.0349504112231451</v>
      </c>
      <c r="J19" s="390">
        <v>0.30589733593958979</v>
      </c>
      <c r="K19" s="381">
        <v>0.11208918533319705</v>
      </c>
      <c r="L19" s="382">
        <v>301621587.82603759</v>
      </c>
      <c r="M19" s="382">
        <v>26983473.110155344</v>
      </c>
      <c r="N19" s="381">
        <v>9.8251013476662555E-2</v>
      </c>
      <c r="O19" s="380">
        <v>106691105.70669112</v>
      </c>
      <c r="P19" s="380">
        <v>12608445.956658423</v>
      </c>
      <c r="Q19" s="381">
        <v>0.1340145568817642</v>
      </c>
      <c r="R19" s="249"/>
    </row>
    <row r="20" spans="1:18">
      <c r="A20" s="403"/>
      <c r="B20" s="403"/>
      <c r="C20" s="172" t="s">
        <v>79</v>
      </c>
      <c r="D20" s="380">
        <v>779699117.25788534</v>
      </c>
      <c r="E20" s="380">
        <v>133044284.33720338</v>
      </c>
      <c r="F20" s="384">
        <v>0.20574234903077337</v>
      </c>
      <c r="G20" s="391">
        <v>18.429855566488417</v>
      </c>
      <c r="H20" s="391">
        <v>1.6695539227049778</v>
      </c>
      <c r="I20" s="392">
        <v>2.6265398956995587</v>
      </c>
      <c r="J20" s="392">
        <v>4.7500016703747594E-2</v>
      </c>
      <c r="K20" s="384">
        <v>1.8417713153874325E-2</v>
      </c>
      <c r="L20" s="385">
        <v>2047910838.1195643</v>
      </c>
      <c r="M20" s="385">
        <v>380162236.07175231</v>
      </c>
      <c r="N20" s="384">
        <v>0.22794936575270089</v>
      </c>
      <c r="O20" s="380">
        <v>484611429.99133778</v>
      </c>
      <c r="P20" s="380">
        <v>70055552.826023221</v>
      </c>
      <c r="Q20" s="384">
        <v>0.16898940935310106</v>
      </c>
      <c r="R20" s="249"/>
    </row>
    <row r="21" spans="1:18">
      <c r="A21" s="403"/>
      <c r="B21" s="403"/>
      <c r="C21" s="172" t="s">
        <v>80</v>
      </c>
      <c r="D21" s="380">
        <v>152509459.47952256</v>
      </c>
      <c r="E21" s="380">
        <v>7275268.0707442164</v>
      </c>
      <c r="F21" s="381">
        <v>5.009335611796218E-2</v>
      </c>
      <c r="G21" s="389">
        <v>3.6048871269930798</v>
      </c>
      <c r="H21" s="389">
        <v>-0.15936040210669722</v>
      </c>
      <c r="I21" s="390">
        <v>2.9569388562927599</v>
      </c>
      <c r="J21" s="390">
        <v>0.14597802639610213</v>
      </c>
      <c r="K21" s="381">
        <v>5.1931718451398295E-2</v>
      </c>
      <c r="L21" s="382">
        <v>450961146.68720645</v>
      </c>
      <c r="M21" s="382">
        <v>42713523.475416839</v>
      </c>
      <c r="N21" s="381">
        <v>0.10462650863556414</v>
      </c>
      <c r="O21" s="380">
        <v>276673615.69664258</v>
      </c>
      <c r="P21" s="380">
        <v>18375397.347511262</v>
      </c>
      <c r="Q21" s="381">
        <v>7.1140240397144269E-2</v>
      </c>
      <c r="R21" s="249"/>
    </row>
    <row r="22" spans="1:18">
      <c r="A22" s="403"/>
      <c r="B22" s="403"/>
      <c r="C22" s="172" t="s">
        <v>113</v>
      </c>
      <c r="D22" s="380">
        <v>14786424.130568257</v>
      </c>
      <c r="E22" s="380">
        <v>2172811.3140626457</v>
      </c>
      <c r="F22" s="384">
        <v>0.17225923656221648</v>
      </c>
      <c r="G22" s="391">
        <v>0.34950874643747848</v>
      </c>
      <c r="H22" s="391">
        <v>2.2583244825310156E-2</v>
      </c>
      <c r="I22" s="392">
        <v>3.7167348859062548</v>
      </c>
      <c r="J22" s="392">
        <v>0.24820248244369658</v>
      </c>
      <c r="K22" s="384">
        <v>7.1558357706539399E-2</v>
      </c>
      <c r="L22" s="385">
        <v>54957218.403889105</v>
      </c>
      <c r="M22" s="385">
        <v>11206493.625108771</v>
      </c>
      <c r="N22" s="384">
        <v>0.25614418233693043</v>
      </c>
      <c r="O22" s="380">
        <v>27978302.968457133</v>
      </c>
      <c r="P22" s="380">
        <v>4494643.2312079892</v>
      </c>
      <c r="Q22" s="384">
        <v>0.19139449649232942</v>
      </c>
      <c r="R22" s="249"/>
    </row>
    <row r="23" spans="1:18">
      <c r="A23" s="403"/>
      <c r="B23" s="403"/>
      <c r="C23" s="172" t="s">
        <v>82</v>
      </c>
      <c r="D23" s="380">
        <v>96189883.852071598</v>
      </c>
      <c r="E23" s="380">
        <v>-4769733.7453739196</v>
      </c>
      <c r="F23" s="381">
        <v>-4.7243975946820581E-2</v>
      </c>
      <c r="G23" s="389">
        <v>2.2736535505973059</v>
      </c>
      <c r="H23" s="389">
        <v>-0.34306491902521463</v>
      </c>
      <c r="I23" s="390">
        <v>3.1975795835739445</v>
      </c>
      <c r="J23" s="390">
        <v>0.10819983558044699</v>
      </c>
      <c r="K23" s="381">
        <v>3.5023158176239438E-2</v>
      </c>
      <c r="L23" s="382">
        <v>307574808.75173318</v>
      </c>
      <c r="M23" s="382">
        <v>-4327789.218982935</v>
      </c>
      <c r="N23" s="381">
        <v>-1.3875451013041135E-2</v>
      </c>
      <c r="O23" s="380">
        <v>180619420.70002371</v>
      </c>
      <c r="P23" s="380">
        <v>-10276682.899704844</v>
      </c>
      <c r="Q23" s="381">
        <v>-5.3833906014409905E-2</v>
      </c>
      <c r="R23" s="249"/>
    </row>
    <row r="24" spans="1:18">
      <c r="A24" s="403"/>
      <c r="B24" s="403"/>
      <c r="C24" s="172" t="s">
        <v>114</v>
      </c>
      <c r="D24" s="380">
        <v>38462290.611039534</v>
      </c>
      <c r="E24" s="380">
        <v>-3445730.724806726</v>
      </c>
      <c r="F24" s="384">
        <v>-8.2221269699015859E-2</v>
      </c>
      <c r="G24" s="391">
        <v>0.9091384676831803</v>
      </c>
      <c r="H24" s="391">
        <v>-0.17705318066571574</v>
      </c>
      <c r="I24" s="392">
        <v>2.584622492762914</v>
      </c>
      <c r="J24" s="392">
        <v>5.586313252216879E-2</v>
      </c>
      <c r="K24" s="384">
        <v>2.2091122390091898E-2</v>
      </c>
      <c r="L24" s="385">
        <v>99410501.436476618</v>
      </c>
      <c r="M24" s="385">
        <v>-6564799.7857134789</v>
      </c>
      <c r="N24" s="384">
        <v>-6.1946507440913789E-2</v>
      </c>
      <c r="O24" s="380">
        <v>31162839.86493003</v>
      </c>
      <c r="P24" s="380">
        <v>-1192720.9532179832</v>
      </c>
      <c r="Q24" s="384">
        <v>-3.6862935552920292E-2</v>
      </c>
      <c r="R24" s="249"/>
    </row>
    <row r="25" spans="1:18">
      <c r="A25" s="403"/>
      <c r="B25" s="403"/>
      <c r="C25" s="172" t="s">
        <v>84</v>
      </c>
      <c r="D25" s="380">
        <v>42758606.310761429</v>
      </c>
      <c r="E25" s="380">
        <v>-1332582.6252950132</v>
      </c>
      <c r="F25" s="381">
        <v>-3.0223331632712389E-2</v>
      </c>
      <c r="G25" s="389">
        <v>1.010691074402013</v>
      </c>
      <c r="H25" s="389">
        <v>-0.132084930323209</v>
      </c>
      <c r="I25" s="390">
        <v>3.2590812265195406</v>
      </c>
      <c r="J25" s="390">
        <v>4.2220535913517043E-2</v>
      </c>
      <c r="K25" s="381">
        <v>1.3124763542546547E-2</v>
      </c>
      <c r="L25" s="382">
        <v>139353771.09954253</v>
      </c>
      <c r="M25" s="382">
        <v>-2481441.3909406662</v>
      </c>
      <c r="N25" s="381">
        <v>-1.749524217131317E-2</v>
      </c>
      <c r="O25" s="380">
        <v>90817342.624317378</v>
      </c>
      <c r="P25" s="380">
        <v>-4276703.3726240546</v>
      </c>
      <c r="Q25" s="381">
        <v>-4.4973408458838827E-2</v>
      </c>
      <c r="R25" s="249"/>
    </row>
    <row r="26" spans="1:18">
      <c r="A26" s="403"/>
      <c r="B26" s="403"/>
      <c r="C26" s="172" t="s">
        <v>115</v>
      </c>
      <c r="D26" s="380">
        <v>10560998.918066625</v>
      </c>
      <c r="E26" s="380">
        <v>2576096.4469619645</v>
      </c>
      <c r="F26" s="384">
        <v>0.3226209031712291</v>
      </c>
      <c r="G26" s="391">
        <v>0.24963178794190166</v>
      </c>
      <c r="H26" s="391">
        <v>4.2675360495976644E-2</v>
      </c>
      <c r="I26" s="392">
        <v>3.3427691553621415</v>
      </c>
      <c r="J26" s="392">
        <v>0.18081789654846947</v>
      </c>
      <c r="K26" s="384">
        <v>5.7185542011267521E-2</v>
      </c>
      <c r="L26" s="385">
        <v>35302981.433126062</v>
      </c>
      <c r="M26" s="385">
        <v>10055109.013112281</v>
      </c>
      <c r="N26" s="384">
        <v>0.39825569639450797</v>
      </c>
      <c r="O26" s="380">
        <v>17905079.680236399</v>
      </c>
      <c r="P26" s="380">
        <v>6172417.2537705246</v>
      </c>
      <c r="Q26" s="384">
        <v>0.52608837017650278</v>
      </c>
      <c r="R26" s="249"/>
    </row>
    <row r="27" spans="1:18">
      <c r="A27" s="403"/>
      <c r="B27" s="403"/>
      <c r="C27" s="172" t="s">
        <v>86</v>
      </c>
      <c r="D27" s="380">
        <v>42159000.995162442</v>
      </c>
      <c r="E27" s="380">
        <v>-85084.007802583277</v>
      </c>
      <c r="F27" s="381">
        <v>-2.0141046443924969E-3</v>
      </c>
      <c r="G27" s="389">
        <v>0.99651812086289426</v>
      </c>
      <c r="H27" s="389">
        <v>-9.8383782394306896E-2</v>
      </c>
      <c r="I27" s="390">
        <v>2.8048878626122757</v>
      </c>
      <c r="J27" s="390">
        <v>0.19055989261612449</v>
      </c>
      <c r="K27" s="381">
        <v>7.2890584044206605E-2</v>
      </c>
      <c r="L27" s="382">
        <v>118251270.19118999</v>
      </c>
      <c r="M27" s="382">
        <v>7811377.201043576</v>
      </c>
      <c r="N27" s="381">
        <v>7.0729670135958184E-2</v>
      </c>
      <c r="O27" s="380">
        <v>62499984.033250302</v>
      </c>
      <c r="P27" s="380">
        <v>1938543.1628586724</v>
      </c>
      <c r="Q27" s="381">
        <v>3.200952842267038E-2</v>
      </c>
      <c r="R27" s="249"/>
    </row>
    <row r="28" spans="1:18">
      <c r="A28" s="403"/>
      <c r="B28" s="403"/>
      <c r="C28" s="172" t="s">
        <v>116</v>
      </c>
      <c r="D28" s="380">
        <v>23234064.308295313</v>
      </c>
      <c r="E28" s="380">
        <v>3789314.9020597301</v>
      </c>
      <c r="F28" s="384">
        <v>0.19487599571967559</v>
      </c>
      <c r="G28" s="391">
        <v>0.54918678237102458</v>
      </c>
      <c r="H28" s="391">
        <v>4.5208695693271683E-2</v>
      </c>
      <c r="I28" s="392">
        <v>2.8265991414112732</v>
      </c>
      <c r="J28" s="392">
        <v>0.31792991094785794</v>
      </c>
      <c r="K28" s="384">
        <v>0.12673249509626591</v>
      </c>
      <c r="L28" s="385">
        <v>65673386.225321837</v>
      </c>
      <c r="M28" s="385">
        <v>16892941.695826866</v>
      </c>
      <c r="N28" s="384">
        <v>0.34630561198786519</v>
      </c>
      <c r="O28" s="380">
        <v>56668510.814954825</v>
      </c>
      <c r="P28" s="380">
        <v>11403912.662419312</v>
      </c>
      <c r="Q28" s="384">
        <v>0.2519388910510082</v>
      </c>
      <c r="R28" s="249"/>
    </row>
    <row r="29" spans="1:18">
      <c r="A29" s="403"/>
      <c r="B29" s="403" t="s">
        <v>128</v>
      </c>
      <c r="C29" s="172" t="s">
        <v>75</v>
      </c>
      <c r="D29" s="380">
        <v>179156299.93756923</v>
      </c>
      <c r="E29" s="380">
        <v>4163464.0295569897</v>
      </c>
      <c r="F29" s="381">
        <v>2.3792197023114595E-2</v>
      </c>
      <c r="G29" s="389">
        <v>8.6165918069737639</v>
      </c>
      <c r="H29" s="389">
        <v>-0.67547673986967283</v>
      </c>
      <c r="I29" s="390">
        <v>2.9487421276256298</v>
      </c>
      <c r="J29" s="390">
        <v>7.3998476396521795E-2</v>
      </c>
      <c r="K29" s="381">
        <v>2.5740895667300093E-2</v>
      </c>
      <c r="L29" s="382">
        <v>528285729.05544335</v>
      </c>
      <c r="M29" s="382">
        <v>25226185.018308043</v>
      </c>
      <c r="N29" s="381">
        <v>5.0145525151682392E-2</v>
      </c>
      <c r="O29" s="380">
        <v>213838394.26727688</v>
      </c>
      <c r="P29" s="380">
        <v>-154784.42786294222</v>
      </c>
      <c r="Q29" s="381">
        <v>-7.2331477482958501E-4</v>
      </c>
      <c r="R29" s="249"/>
    </row>
    <row r="30" spans="1:18">
      <c r="A30" s="403"/>
      <c r="B30" s="403"/>
      <c r="C30" s="172" t="s">
        <v>111</v>
      </c>
      <c r="D30" s="380">
        <v>333184197.51231909</v>
      </c>
      <c r="E30" s="380">
        <v>2687181.2737522125</v>
      </c>
      <c r="F30" s="384">
        <v>8.1307277879098614E-3</v>
      </c>
      <c r="G30" s="391">
        <v>16.024623345638453</v>
      </c>
      <c r="H30" s="391">
        <v>-1.5246718211094752</v>
      </c>
      <c r="I30" s="392">
        <v>2.6086149581847708</v>
      </c>
      <c r="J30" s="392">
        <v>0.12962019100968725</v>
      </c>
      <c r="K30" s="384">
        <v>5.2287400008268183E-2</v>
      </c>
      <c r="L30" s="385">
        <v>869149281.46142471</v>
      </c>
      <c r="M30" s="385">
        <v>49848907.639038801</v>
      </c>
      <c r="N30" s="384">
        <v>6.0843262412382866E-2</v>
      </c>
      <c r="O30" s="380">
        <v>263470766.38510564</v>
      </c>
      <c r="P30" s="380">
        <v>20732111.69929561</v>
      </c>
      <c r="Q30" s="384">
        <v>8.5409189262131827E-2</v>
      </c>
      <c r="R30" s="249"/>
    </row>
    <row r="31" spans="1:18">
      <c r="A31" s="403"/>
      <c r="B31" s="403"/>
      <c r="C31" s="172" t="s">
        <v>77</v>
      </c>
      <c r="D31" s="380">
        <v>333038541.07772487</v>
      </c>
      <c r="E31" s="380">
        <v>32460931.531588674</v>
      </c>
      <c r="F31" s="381">
        <v>0.10799517495865302</v>
      </c>
      <c r="G31" s="389">
        <v>16.017617942862248</v>
      </c>
      <c r="H31" s="389">
        <v>5.703454493835558E-2</v>
      </c>
      <c r="I31" s="390">
        <v>2.9163279092274905</v>
      </c>
      <c r="J31" s="390">
        <v>7.9759775962475299E-2</v>
      </c>
      <c r="K31" s="381">
        <v>2.8118406544555049E-2</v>
      </c>
      <c r="L31" s="382">
        <v>971249592.19337511</v>
      </c>
      <c r="M31" s="382">
        <v>118640723.38183093</v>
      </c>
      <c r="N31" s="381">
        <v>0.13915023373754584</v>
      </c>
      <c r="O31" s="380">
        <v>292850951.34859252</v>
      </c>
      <c r="P31" s="380">
        <v>25301920.913157791</v>
      </c>
      <c r="Q31" s="381">
        <v>9.4569286504156039E-2</v>
      </c>
      <c r="R31" s="249"/>
    </row>
    <row r="32" spans="1:18">
      <c r="A32" s="403"/>
      <c r="B32" s="403"/>
      <c r="C32" s="172" t="s">
        <v>112</v>
      </c>
      <c r="D32" s="380">
        <v>48541092.670180947</v>
      </c>
      <c r="E32" s="380">
        <v>-1200594.4932779297</v>
      </c>
      <c r="F32" s="384">
        <v>-2.4136585663702772E-2</v>
      </c>
      <c r="G32" s="391">
        <v>2.3346026991469819</v>
      </c>
      <c r="H32" s="391">
        <v>-0.30666638115677758</v>
      </c>
      <c r="I32" s="392">
        <v>3.1162483420113678</v>
      </c>
      <c r="J32" s="392">
        <v>0.44365366648309523</v>
      </c>
      <c r="K32" s="384">
        <v>0.16600110392549569</v>
      </c>
      <c r="L32" s="385">
        <v>151266099.55287153</v>
      </c>
      <c r="M32" s="385">
        <v>18326731.288018301</v>
      </c>
      <c r="N32" s="384">
        <v>0.13785781839662584</v>
      </c>
      <c r="O32" s="380">
        <v>52568046.176285438</v>
      </c>
      <c r="P32" s="380">
        <v>6855695.4831538349</v>
      </c>
      <c r="Q32" s="384">
        <v>0.14997468691068475</v>
      </c>
      <c r="R32" s="249"/>
    </row>
    <row r="33" spans="1:18">
      <c r="A33" s="403"/>
      <c r="B33" s="403"/>
      <c r="C33" s="172" t="s">
        <v>79</v>
      </c>
      <c r="D33" s="380">
        <v>392678889.1138047</v>
      </c>
      <c r="E33" s="380">
        <v>69272705.850809813</v>
      </c>
      <c r="F33" s="381">
        <v>0.21419722143802378</v>
      </c>
      <c r="G33" s="389">
        <v>18.886043638368502</v>
      </c>
      <c r="H33" s="389">
        <v>1.7132696344518834</v>
      </c>
      <c r="I33" s="390">
        <v>2.6497457629871981</v>
      </c>
      <c r="J33" s="390">
        <v>7.8867439914408255E-2</v>
      </c>
      <c r="K33" s="381">
        <v>3.0677235560547089E-2</v>
      </c>
      <c r="L33" s="382">
        <v>1040499222.6438239</v>
      </c>
      <c r="M33" s="382">
        <v>209061276.54528415</v>
      </c>
      <c r="N33" s="381">
        <v>0.25144543561703975</v>
      </c>
      <c r="O33" s="380">
        <v>242542587.82653594</v>
      </c>
      <c r="P33" s="380">
        <v>36997998.373161912</v>
      </c>
      <c r="Q33" s="381">
        <v>0.1799998650976633</v>
      </c>
      <c r="R33" s="249"/>
    </row>
    <row r="34" spans="1:18">
      <c r="A34" s="403"/>
      <c r="B34" s="403"/>
      <c r="C34" s="172" t="s">
        <v>80</v>
      </c>
      <c r="D34" s="380">
        <v>73465061.218828499</v>
      </c>
      <c r="E34" s="380">
        <v>4520416.2013825774</v>
      </c>
      <c r="F34" s="384">
        <v>6.5565878252599893E-2</v>
      </c>
      <c r="G34" s="391">
        <v>3.5333306437874201</v>
      </c>
      <c r="H34" s="391">
        <v>-0.12760989766798625</v>
      </c>
      <c r="I34" s="392">
        <v>3.0111546546083878</v>
      </c>
      <c r="J34" s="392">
        <v>0.18910903199301377</v>
      </c>
      <c r="K34" s="384">
        <v>6.7011330531840968E-2</v>
      </c>
      <c r="L34" s="385">
        <v>221214661.0401656</v>
      </c>
      <c r="M34" s="385">
        <v>26649727.365911484</v>
      </c>
      <c r="N34" s="384">
        <v>0.13697086552363633</v>
      </c>
      <c r="O34" s="380">
        <v>133960652.53581867</v>
      </c>
      <c r="P34" s="380">
        <v>10215647.993342981</v>
      </c>
      <c r="Q34" s="384">
        <v>8.2554023341091257E-2</v>
      </c>
      <c r="R34" s="249"/>
    </row>
    <row r="35" spans="1:18">
      <c r="A35" s="403"/>
      <c r="B35" s="403"/>
      <c r="C35" s="172" t="s">
        <v>113</v>
      </c>
      <c r="D35" s="380">
        <v>7666437.594846895</v>
      </c>
      <c r="E35" s="380">
        <v>1663248.8383247871</v>
      </c>
      <c r="F35" s="381">
        <v>0.27706089309914939</v>
      </c>
      <c r="G35" s="389">
        <v>0.36872029279156182</v>
      </c>
      <c r="H35" s="389">
        <v>4.9952720760407576E-2</v>
      </c>
      <c r="I35" s="390">
        <v>3.7509081970463449</v>
      </c>
      <c r="J35" s="390">
        <v>0.25498774006763636</v>
      </c>
      <c r="K35" s="381">
        <v>7.2938656129494808E-2</v>
      </c>
      <c r="L35" s="382">
        <v>28756103.616655484</v>
      </c>
      <c r="M35" s="382">
        <v>7769433.2356252708</v>
      </c>
      <c r="N35" s="381">
        <v>0.37020799843733371</v>
      </c>
      <c r="O35" s="380">
        <v>14435336.809369521</v>
      </c>
      <c r="P35" s="380">
        <v>3039381.5468165465</v>
      </c>
      <c r="Q35" s="381">
        <v>0.26670704445496835</v>
      </c>
      <c r="R35" s="249"/>
    </row>
    <row r="36" spans="1:18">
      <c r="A36" s="403"/>
      <c r="B36" s="403"/>
      <c r="C36" s="172" t="s">
        <v>82</v>
      </c>
      <c r="D36" s="380">
        <v>45853954.875867084</v>
      </c>
      <c r="E36" s="380">
        <v>-1992487.139357321</v>
      </c>
      <c r="F36" s="384">
        <v>-4.1643371072886161E-2</v>
      </c>
      <c r="G36" s="391">
        <v>2.2053637635875685</v>
      </c>
      <c r="H36" s="391">
        <v>-0.33526835212796913</v>
      </c>
      <c r="I36" s="392">
        <v>3.2197538013154818</v>
      </c>
      <c r="J36" s="392">
        <v>0.13568666247412597</v>
      </c>
      <c r="K36" s="384">
        <v>4.3996014472337884E-2</v>
      </c>
      <c r="L36" s="385">
        <v>147638445.51692161</v>
      </c>
      <c r="M36" s="385">
        <v>76805.987289637327</v>
      </c>
      <c r="N36" s="384">
        <v>5.2050104305200438E-4</v>
      </c>
      <c r="O36" s="380">
        <v>85122114.249230668</v>
      </c>
      <c r="P36" s="380">
        <v>-5082171.2828249633</v>
      </c>
      <c r="Q36" s="384">
        <v>-5.6340685510101705E-2</v>
      </c>
      <c r="R36" s="249"/>
    </row>
    <row r="37" spans="1:18">
      <c r="A37" s="403"/>
      <c r="B37" s="403"/>
      <c r="C37" s="172" t="s">
        <v>114</v>
      </c>
      <c r="D37" s="380">
        <v>17974346.963302806</v>
      </c>
      <c r="E37" s="380">
        <v>-1364943.5950858369</v>
      </c>
      <c r="F37" s="381">
        <v>-7.0578783175361967E-2</v>
      </c>
      <c r="G37" s="389">
        <v>0.86448319614587399</v>
      </c>
      <c r="H37" s="389">
        <v>-0.16242749184556227</v>
      </c>
      <c r="I37" s="390">
        <v>2.6341653949920802</v>
      </c>
      <c r="J37" s="390">
        <v>0.13439876112017091</v>
      </c>
      <c r="K37" s="381">
        <v>5.3764523175509206E-2</v>
      </c>
      <c r="L37" s="382">
        <v>47347402.768313237</v>
      </c>
      <c r="M37" s="382">
        <v>-996310.49230074137</v>
      </c>
      <c r="N37" s="381">
        <v>-2.0608894623583739E-2</v>
      </c>
      <c r="O37" s="380">
        <v>15094510.084504334</v>
      </c>
      <c r="P37" s="380">
        <v>-20516.114703863859</v>
      </c>
      <c r="Q37" s="381">
        <v>-1.3573323944975099E-3</v>
      </c>
      <c r="R37" s="249"/>
    </row>
    <row r="38" spans="1:18">
      <c r="A38" s="403"/>
      <c r="B38" s="403"/>
      <c r="C38" s="172" t="s">
        <v>84</v>
      </c>
      <c r="D38" s="380">
        <v>20266834.733944789</v>
      </c>
      <c r="E38" s="380">
        <v>-961742.61004231125</v>
      </c>
      <c r="F38" s="384">
        <v>-4.5304148010404499E-2</v>
      </c>
      <c r="G38" s="391">
        <v>0.97474128558501039</v>
      </c>
      <c r="H38" s="391">
        <v>-0.15248997967654132</v>
      </c>
      <c r="I38" s="392">
        <v>3.2663555165162852</v>
      </c>
      <c r="J38" s="392">
        <v>8.3419467152168192E-2</v>
      </c>
      <c r="K38" s="384">
        <v>2.6208339048732578E-2</v>
      </c>
      <c r="L38" s="385">
        <v>66198687.435544424</v>
      </c>
      <c r="M38" s="385">
        <v>-1370516.6693464741</v>
      </c>
      <c r="N38" s="384">
        <v>-2.0283155433042481E-2</v>
      </c>
      <c r="O38" s="380">
        <v>42386513.95961906</v>
      </c>
      <c r="P38" s="380">
        <v>-3471884.5739836246</v>
      </c>
      <c r="Q38" s="384">
        <v>-7.5708805475176055E-2</v>
      </c>
      <c r="R38" s="249"/>
    </row>
    <row r="39" spans="1:18">
      <c r="A39" s="403"/>
      <c r="B39" s="403"/>
      <c r="C39" s="172" t="s">
        <v>115</v>
      </c>
      <c r="D39" s="380">
        <v>5848104.970332453</v>
      </c>
      <c r="E39" s="380">
        <v>2186464.9555603974</v>
      </c>
      <c r="F39" s="381">
        <v>0.59712722898471737</v>
      </c>
      <c r="G39" s="389">
        <v>0.28126687920686499</v>
      </c>
      <c r="H39" s="389">
        <v>8.6834862406976548E-2</v>
      </c>
      <c r="I39" s="390">
        <v>3.4211108012147582</v>
      </c>
      <c r="J39" s="390">
        <v>0.30275721195740113</v>
      </c>
      <c r="K39" s="381">
        <v>9.7088801282956314E-2</v>
      </c>
      <c r="L39" s="382">
        <v>20007015.080642067</v>
      </c>
      <c r="M39" s="382">
        <v>8588726.7980092652</v>
      </c>
      <c r="N39" s="381">
        <v>0.75219039714321323</v>
      </c>
      <c r="O39" s="380">
        <v>10299237.642835394</v>
      </c>
      <c r="P39" s="380">
        <v>4789328.0773378685</v>
      </c>
      <c r="Q39" s="381">
        <v>0.86922081395457707</v>
      </c>
      <c r="R39" s="249"/>
    </row>
    <row r="40" spans="1:18">
      <c r="A40" s="403"/>
      <c r="B40" s="403"/>
      <c r="C40" s="172" t="s">
        <v>86</v>
      </c>
      <c r="D40" s="380">
        <v>20123188.50037773</v>
      </c>
      <c r="E40" s="380">
        <v>-402616.08108983934</v>
      </c>
      <c r="F40" s="384">
        <v>-1.9615118106179143E-2</v>
      </c>
      <c r="G40" s="391">
        <v>0.96783256420771091</v>
      </c>
      <c r="H40" s="391">
        <v>-0.12208167234062695</v>
      </c>
      <c r="I40" s="392">
        <v>2.8643263950199191</v>
      </c>
      <c r="J40" s="392">
        <v>0.22518978094985265</v>
      </c>
      <c r="K40" s="384">
        <v>8.5327064824645749E-2</v>
      </c>
      <c r="L40" s="385">
        <v>57639379.973593235</v>
      </c>
      <c r="M40" s="385">
        <v>3468977.5693950579</v>
      </c>
      <c r="N40" s="384">
        <v>6.4038246264277593E-2</v>
      </c>
      <c r="O40" s="380">
        <v>30069378.243938774</v>
      </c>
      <c r="P40" s="380">
        <v>524802.7239809595</v>
      </c>
      <c r="Q40" s="384">
        <v>1.7763082215428928E-2</v>
      </c>
      <c r="R40" s="249"/>
    </row>
    <row r="41" spans="1:18">
      <c r="A41" s="403"/>
      <c r="B41" s="403"/>
      <c r="C41" s="172" t="s">
        <v>116</v>
      </c>
      <c r="D41" s="380">
        <v>11995511.557687657</v>
      </c>
      <c r="E41" s="380">
        <v>2437437.7788190767</v>
      </c>
      <c r="F41" s="381">
        <v>0.25501349280310787</v>
      </c>
      <c r="G41" s="389">
        <v>0.57692878589504615</v>
      </c>
      <c r="H41" s="389">
        <v>6.9397856024749238E-2</v>
      </c>
      <c r="I41" s="390">
        <v>2.9348333466772933</v>
      </c>
      <c r="J41" s="390">
        <v>0.37085640949377474</v>
      </c>
      <c r="K41" s="381">
        <v>0.14464108632004843</v>
      </c>
      <c r="L41" s="382">
        <v>35204827.329954617</v>
      </c>
      <c r="M41" s="382">
        <v>10698146.597037055</v>
      </c>
      <c r="N41" s="381">
        <v>0.43654000774846763</v>
      </c>
      <c r="O41" s="380">
        <v>29322523.739010334</v>
      </c>
      <c r="P41" s="380">
        <v>6791653.9636121243</v>
      </c>
      <c r="Q41" s="381">
        <v>0.30143771773196398</v>
      </c>
      <c r="R41" s="249"/>
    </row>
    <row r="42" spans="1:18">
      <c r="A42" s="403" t="s">
        <v>287</v>
      </c>
      <c r="B42" s="403" t="s">
        <v>126</v>
      </c>
      <c r="C42" s="172" t="s">
        <v>75</v>
      </c>
      <c r="D42" s="380">
        <v>28785574.240191467</v>
      </c>
      <c r="E42" s="380">
        <v>731605.88940842822</v>
      </c>
      <c r="F42" s="384">
        <v>2.6078516959188332E-2</v>
      </c>
      <c r="G42" s="391">
        <v>8.4762404358607544</v>
      </c>
      <c r="H42" s="391">
        <v>-0.55774366682601162</v>
      </c>
      <c r="I42" s="392">
        <v>2.95949534120281</v>
      </c>
      <c r="J42" s="392">
        <v>8.2866947618875919E-2</v>
      </c>
      <c r="K42" s="384">
        <v>2.8806969924827043E-2</v>
      </c>
      <c r="L42" s="385">
        <v>85190772.857694268</v>
      </c>
      <c r="M42" s="385">
        <v>4489930.9471267313</v>
      </c>
      <c r="N42" s="384">
        <v>5.5636729937742921E-2</v>
      </c>
      <c r="O42" s="380">
        <v>33904612.532902062</v>
      </c>
      <c r="P42" s="380">
        <v>214251.04659644514</v>
      </c>
      <c r="Q42" s="384">
        <v>6.3594166742180379E-3</v>
      </c>
      <c r="R42" s="249"/>
    </row>
    <row r="43" spans="1:18">
      <c r="A43" s="403"/>
      <c r="B43" s="403"/>
      <c r="C43" s="172" t="s">
        <v>111</v>
      </c>
      <c r="D43" s="380">
        <v>52570902.713554122</v>
      </c>
      <c r="E43" s="380">
        <v>-623877.08053079247</v>
      </c>
      <c r="F43" s="381">
        <v>-1.1728163608267545E-2</v>
      </c>
      <c r="G43" s="389">
        <v>15.480101512380507</v>
      </c>
      <c r="H43" s="389">
        <v>-1.6497672105330885</v>
      </c>
      <c r="I43" s="390">
        <v>2.623985569990102</v>
      </c>
      <c r="J43" s="390">
        <v>0.14714208754435498</v>
      </c>
      <c r="K43" s="381">
        <v>5.9407099635969018E-2</v>
      </c>
      <c r="L43" s="382">
        <v>137945290.12171951</v>
      </c>
      <c r="M43" s="382">
        <v>6190146.4886035621</v>
      </c>
      <c r="N43" s="381">
        <v>4.6982199843678074E-2</v>
      </c>
      <c r="O43" s="380">
        <v>42338137.072394252</v>
      </c>
      <c r="P43" s="380">
        <v>3337736.7399577871</v>
      </c>
      <c r="Q43" s="381">
        <v>8.5582114837467596E-2</v>
      </c>
      <c r="R43" s="249"/>
    </row>
    <row r="44" spans="1:18">
      <c r="A44" s="403"/>
      <c r="B44" s="403"/>
      <c r="C44" s="172" t="s">
        <v>77</v>
      </c>
      <c r="D44" s="380">
        <v>55474745.624425203</v>
      </c>
      <c r="E44" s="380">
        <v>4911889.2301810086</v>
      </c>
      <c r="F44" s="384">
        <v>9.7144219699189141E-2</v>
      </c>
      <c r="G44" s="391">
        <v>16.335171155776624</v>
      </c>
      <c r="H44" s="391">
        <v>5.2838647930681049E-2</v>
      </c>
      <c r="I44" s="392">
        <v>2.9621447856222045</v>
      </c>
      <c r="J44" s="392">
        <v>0.11706269601084252</v>
      </c>
      <c r="K44" s="384">
        <v>4.1145630362754586E-2</v>
      </c>
      <c r="L44" s="385">
        <v>164324228.48510933</v>
      </c>
      <c r="M44" s="385">
        <v>20468751.358253837</v>
      </c>
      <c r="N44" s="384">
        <v>0.14228691021756482</v>
      </c>
      <c r="O44" s="380">
        <v>48640956.535639524</v>
      </c>
      <c r="P44" s="380">
        <v>4350536.1200952977</v>
      </c>
      <c r="Q44" s="384">
        <v>9.8227474006284829E-2</v>
      </c>
      <c r="R44" s="249"/>
    </row>
    <row r="45" spans="1:18">
      <c r="A45" s="403"/>
      <c r="B45" s="403"/>
      <c r="C45" s="172" t="s">
        <v>112</v>
      </c>
      <c r="D45" s="380">
        <v>7857349.7131463299</v>
      </c>
      <c r="E45" s="380">
        <v>612034.29758558981</v>
      </c>
      <c r="F45" s="381">
        <v>8.4473106066731862E-2</v>
      </c>
      <c r="G45" s="389">
        <v>2.3136861818889609</v>
      </c>
      <c r="H45" s="389">
        <v>-1.9461965449707463E-2</v>
      </c>
      <c r="I45" s="390">
        <v>3.2370525322200789</v>
      </c>
      <c r="J45" s="390">
        <v>0.34271026031256824</v>
      </c>
      <c r="K45" s="381">
        <v>0.11840695678562774</v>
      </c>
      <c r="L45" s="382">
        <v>25434653.785479039</v>
      </c>
      <c r="M45" s="382">
        <v>4464231.1049184576</v>
      </c>
      <c r="N45" s="381">
        <v>0.21288226627195098</v>
      </c>
      <c r="O45" s="380">
        <v>8683630.0431001186</v>
      </c>
      <c r="P45" s="380">
        <v>1301159.8630356602</v>
      </c>
      <c r="Q45" s="381">
        <v>0.17624993143206974</v>
      </c>
      <c r="R45" s="249"/>
    </row>
    <row r="46" spans="1:18">
      <c r="A46" s="403"/>
      <c r="B46" s="403"/>
      <c r="C46" s="172" t="s">
        <v>79</v>
      </c>
      <c r="D46" s="380">
        <v>66594999.042784527</v>
      </c>
      <c r="E46" s="380">
        <v>10496593.032310337</v>
      </c>
      <c r="F46" s="384">
        <v>0.18711036157338423</v>
      </c>
      <c r="G46" s="391">
        <v>19.609656524566308</v>
      </c>
      <c r="H46" s="391">
        <v>1.5447574076987287</v>
      </c>
      <c r="I46" s="392">
        <v>2.6829445837105284</v>
      </c>
      <c r="J46" s="392">
        <v>0.11745129412918809</v>
      </c>
      <c r="K46" s="384">
        <v>4.5781173782900371E-2</v>
      </c>
      <c r="L46" s="385">
        <v>178670691.98404658</v>
      </c>
      <c r="M46" s="385">
        <v>34750607.807965517</v>
      </c>
      <c r="N46" s="384">
        <v>0.24145766733605711</v>
      </c>
      <c r="O46" s="380">
        <v>41296963.461002707</v>
      </c>
      <c r="P46" s="380">
        <v>6039198.3409387618</v>
      </c>
      <c r="Q46" s="384">
        <v>0.17128704330445688</v>
      </c>
      <c r="R46" s="249"/>
    </row>
    <row r="47" spans="1:18">
      <c r="A47" s="403"/>
      <c r="B47" s="403"/>
      <c r="C47" s="172" t="s">
        <v>80</v>
      </c>
      <c r="D47" s="380">
        <v>11630714.896442216</v>
      </c>
      <c r="E47" s="380">
        <v>386788.60252112709</v>
      </c>
      <c r="F47" s="381">
        <v>3.439978103825176E-2</v>
      </c>
      <c r="G47" s="389">
        <v>3.4247965693018529</v>
      </c>
      <c r="H47" s="389">
        <v>-0.19599069761718235</v>
      </c>
      <c r="I47" s="390">
        <v>3.0357824689324899</v>
      </c>
      <c r="J47" s="390">
        <v>0.20651010738695286</v>
      </c>
      <c r="K47" s="381">
        <v>7.2990536433948441E-2</v>
      </c>
      <c r="L47" s="382">
        <v>35308320.383771241</v>
      </c>
      <c r="M47" s="382">
        <v>3496190.4851251617</v>
      </c>
      <c r="N47" s="381">
        <v>0.10990117594339256</v>
      </c>
      <c r="O47" s="380">
        <v>21750137.347125411</v>
      </c>
      <c r="P47" s="380">
        <v>1737652.8963771462</v>
      </c>
      <c r="Q47" s="381">
        <v>8.6828444546882613E-2</v>
      </c>
      <c r="R47" s="249"/>
    </row>
    <row r="48" spans="1:18">
      <c r="A48" s="403"/>
      <c r="B48" s="403"/>
      <c r="C48" s="172" t="s">
        <v>113</v>
      </c>
      <c r="D48" s="380">
        <v>1402957.553228548</v>
      </c>
      <c r="E48" s="380">
        <v>410183.92884801631</v>
      </c>
      <c r="F48" s="384">
        <v>0.41316964791843841</v>
      </c>
      <c r="G48" s="391">
        <v>0.41311684259778686</v>
      </c>
      <c r="H48" s="391">
        <v>9.3422280029061611E-2</v>
      </c>
      <c r="I48" s="392">
        <v>3.7890646461785722</v>
      </c>
      <c r="J48" s="392">
        <v>0.26783647074307027</v>
      </c>
      <c r="K48" s="384">
        <v>7.606336692734901E-2</v>
      </c>
      <c r="L48" s="385">
        <v>5315896.8650274836</v>
      </c>
      <c r="M48" s="385">
        <v>1820114.4070295333</v>
      </c>
      <c r="N48" s="384">
        <v>0.52066008937865105</v>
      </c>
      <c r="O48" s="380">
        <v>2534403.3001241684</v>
      </c>
      <c r="P48" s="380">
        <v>647965.12120295083</v>
      </c>
      <c r="Q48" s="384">
        <v>0.34348600894702919</v>
      </c>
      <c r="R48" s="249"/>
    </row>
    <row r="49" spans="1:18">
      <c r="A49" s="403"/>
      <c r="B49" s="403"/>
      <c r="C49" s="172" t="s">
        <v>82</v>
      </c>
      <c r="D49" s="380">
        <v>7481650.1447236845</v>
      </c>
      <c r="E49" s="380">
        <v>-32179.25780241657</v>
      </c>
      <c r="F49" s="381">
        <v>-4.2826708031989801E-3</v>
      </c>
      <c r="G49" s="389">
        <v>2.2030571617058885</v>
      </c>
      <c r="H49" s="389">
        <v>-0.2165582924773175</v>
      </c>
      <c r="I49" s="390">
        <v>3.2369336690332453</v>
      </c>
      <c r="J49" s="390">
        <v>0.13324639171560593</v>
      </c>
      <c r="K49" s="381">
        <v>4.29316422080913E-2</v>
      </c>
      <c r="L49" s="382">
        <v>24217605.253383547</v>
      </c>
      <c r="M49" s="382">
        <v>897028.53282808885</v>
      </c>
      <c r="N49" s="381">
        <v>3.8465109314274416E-2</v>
      </c>
      <c r="O49" s="380">
        <v>13824275.768065453</v>
      </c>
      <c r="P49" s="380">
        <v>-289017.28294838406</v>
      </c>
      <c r="Q49" s="381">
        <v>-2.0478373254470356E-2</v>
      </c>
      <c r="R49" s="249"/>
    </row>
    <row r="50" spans="1:18">
      <c r="A50" s="403"/>
      <c r="B50" s="403"/>
      <c r="C50" s="172" t="s">
        <v>114</v>
      </c>
      <c r="D50" s="380">
        <v>2813014.124686542</v>
      </c>
      <c r="E50" s="380">
        <v>-196516.71172145894</v>
      </c>
      <c r="F50" s="384">
        <v>-6.5298122000972667E-2</v>
      </c>
      <c r="G50" s="391">
        <v>0.82832407202854941</v>
      </c>
      <c r="H50" s="391">
        <v>-0.14080989834953506</v>
      </c>
      <c r="I50" s="392">
        <v>2.5992250058705673</v>
      </c>
      <c r="J50" s="392">
        <v>8.3959005789153274E-2</v>
      </c>
      <c r="K50" s="384">
        <v>3.3379772074379289E-2</v>
      </c>
      <c r="L50" s="385">
        <v>7311656.6547523662</v>
      </c>
      <c r="M50" s="385">
        <v>-258113.93426125869</v>
      </c>
      <c r="N50" s="384">
        <v>-3.4097986355870802E-2</v>
      </c>
      <c r="O50" s="380">
        <v>2233965.2649348974</v>
      </c>
      <c r="P50" s="380">
        <v>-130610.56646788865</v>
      </c>
      <c r="Q50" s="384">
        <v>-5.5236361944207071E-2</v>
      </c>
      <c r="R50" s="249"/>
    </row>
    <row r="51" spans="1:18">
      <c r="A51" s="403"/>
      <c r="B51" s="403"/>
      <c r="C51" s="172" t="s">
        <v>84</v>
      </c>
      <c r="D51" s="380">
        <v>3126928.5926532168</v>
      </c>
      <c r="E51" s="380">
        <v>-178030.31053437339</v>
      </c>
      <c r="F51" s="381">
        <v>-5.3867632170150573E-2</v>
      </c>
      <c r="G51" s="389">
        <v>0.92075976514964464</v>
      </c>
      <c r="H51" s="389">
        <v>-0.14350842743197334</v>
      </c>
      <c r="I51" s="390">
        <v>3.3244823527916543</v>
      </c>
      <c r="J51" s="390">
        <v>7.9827220015897371E-2</v>
      </c>
      <c r="K51" s="381">
        <v>2.4602682488356259E-2</v>
      </c>
      <c r="L51" s="382">
        <v>10395418.924715262</v>
      </c>
      <c r="M51" s="382">
        <v>-328032.9441252891</v>
      </c>
      <c r="N51" s="381">
        <v>-3.0590237932476207E-2</v>
      </c>
      <c r="O51" s="380">
        <v>6687180.3515456915</v>
      </c>
      <c r="P51" s="380">
        <v>-482567.14928698167</v>
      </c>
      <c r="Q51" s="381">
        <v>-6.7306017294324214E-2</v>
      </c>
      <c r="R51" s="249"/>
    </row>
    <row r="52" spans="1:18">
      <c r="A52" s="403"/>
      <c r="B52" s="403"/>
      <c r="C52" s="172" t="s">
        <v>115</v>
      </c>
      <c r="D52" s="380">
        <v>1069209.911978812</v>
      </c>
      <c r="E52" s="380">
        <v>465466.81381152966</v>
      </c>
      <c r="F52" s="384">
        <v>0.77096833938888409</v>
      </c>
      <c r="G52" s="391">
        <v>0.31484104554301368</v>
      </c>
      <c r="H52" s="391">
        <v>0.1204227200230219</v>
      </c>
      <c r="I52" s="392">
        <v>3.4398509528999486</v>
      </c>
      <c r="J52" s="392">
        <v>0.29852544610552201</v>
      </c>
      <c r="K52" s="384">
        <v>9.5031681836166365E-2</v>
      </c>
      <c r="L52" s="385">
        <v>3677922.7345703864</v>
      </c>
      <c r="M52" s="385">
        <v>1781369.1407464109</v>
      </c>
      <c r="N52" s="384">
        <v>0.93926643915961228</v>
      </c>
      <c r="O52" s="380">
        <v>1875844.4543420076</v>
      </c>
      <c r="P52" s="380">
        <v>993628.49129947275</v>
      </c>
      <c r="Q52" s="384">
        <v>1.1262871370777567</v>
      </c>
      <c r="R52" s="249"/>
    </row>
    <row r="53" spans="1:18">
      <c r="A53" s="403"/>
      <c r="B53" s="403"/>
      <c r="C53" s="172" t="s">
        <v>86</v>
      </c>
      <c r="D53" s="380">
        <v>3436517.6974664917</v>
      </c>
      <c r="E53" s="380">
        <v>138056.11906631012</v>
      </c>
      <c r="F53" s="381">
        <v>4.185469976984544E-2</v>
      </c>
      <c r="G53" s="389">
        <v>1.011921805789302</v>
      </c>
      <c r="H53" s="389">
        <v>-5.0254107792585545E-2</v>
      </c>
      <c r="I53" s="390">
        <v>2.9038787311452836</v>
      </c>
      <c r="J53" s="390">
        <v>0.22154163128099569</v>
      </c>
      <c r="K53" s="381">
        <v>8.2592762592071114E-2</v>
      </c>
      <c r="L53" s="382">
        <v>9979230.6508773081</v>
      </c>
      <c r="M53" s="382">
        <v>1131644.786657583</v>
      </c>
      <c r="N53" s="381">
        <v>0.12790435764336983</v>
      </c>
      <c r="O53" s="380">
        <v>4987598.3003121614</v>
      </c>
      <c r="P53" s="380">
        <v>262079.78100473527</v>
      </c>
      <c r="Q53" s="381">
        <v>5.5460534105185519E-2</v>
      </c>
      <c r="R53" s="249"/>
    </row>
    <row r="54" spans="1:18">
      <c r="A54" s="403"/>
      <c r="B54" s="403"/>
      <c r="C54" s="172" t="s">
        <v>116</v>
      </c>
      <c r="D54" s="380">
        <v>2158750.7751890249</v>
      </c>
      <c r="E54" s="380">
        <v>585751.21303158137</v>
      </c>
      <c r="F54" s="384">
        <v>0.37237849718673527</v>
      </c>
      <c r="G54" s="391">
        <v>0.6356687714103163</v>
      </c>
      <c r="H54" s="391">
        <v>0.12912891721293507</v>
      </c>
      <c r="I54" s="392">
        <v>3.0368307433790509</v>
      </c>
      <c r="J54" s="392">
        <v>0.42824036757739359</v>
      </c>
      <c r="K54" s="384">
        <v>0.1641654326221261</v>
      </c>
      <c r="L54" s="385">
        <v>6555760.7213873891</v>
      </c>
      <c r="M54" s="385">
        <v>2452449.2024032613</v>
      </c>
      <c r="N54" s="384">
        <v>0.59767560689869903</v>
      </c>
      <c r="O54" s="380">
        <v>5052028.608091712</v>
      </c>
      <c r="P54" s="380">
        <v>1315756.3539322512</v>
      </c>
      <c r="Q54" s="384">
        <v>0.35215751541324802</v>
      </c>
      <c r="R54" s="249"/>
    </row>
    <row r="55" spans="1:18">
      <c r="A55" s="403"/>
      <c r="B55" s="403" t="s">
        <v>127</v>
      </c>
      <c r="C55" s="172" t="s">
        <v>75</v>
      </c>
      <c r="D55" s="380">
        <v>369693641.97064275</v>
      </c>
      <c r="E55" s="380">
        <v>10120971.362852573</v>
      </c>
      <c r="F55" s="381">
        <v>2.8147220826724592E-2</v>
      </c>
      <c r="G55" s="389">
        <v>8.7612776513845301</v>
      </c>
      <c r="H55" s="389">
        <v>-0.58357072364151641</v>
      </c>
      <c r="I55" s="390">
        <v>2.9217349279538776</v>
      </c>
      <c r="J55" s="390">
        <v>5.7916148839998627E-2</v>
      </c>
      <c r="K55" s="381">
        <v>2.0223398653010791E-2</v>
      </c>
      <c r="L55" s="382">
        <v>1080146826.3881025</v>
      </c>
      <c r="M55" s="382">
        <v>50395859.845383883</v>
      </c>
      <c r="N55" s="381">
        <v>4.8939851947488545E-2</v>
      </c>
      <c r="O55" s="380">
        <v>443281426.7431699</v>
      </c>
      <c r="P55" s="380">
        <v>1676083.0123299956</v>
      </c>
      <c r="Q55" s="381">
        <v>3.7954319079788455E-3</v>
      </c>
      <c r="R55" s="249"/>
    </row>
    <row r="56" spans="1:18">
      <c r="A56" s="403"/>
      <c r="B56" s="403"/>
      <c r="C56" s="172" t="s">
        <v>111</v>
      </c>
      <c r="D56" s="380">
        <v>701651562.32515681</v>
      </c>
      <c r="E56" s="380">
        <v>1624312.6696600914</v>
      </c>
      <c r="F56" s="384">
        <v>2.3203563439272712E-3</v>
      </c>
      <c r="G56" s="391">
        <v>16.628265823804988</v>
      </c>
      <c r="H56" s="391">
        <v>-1.5645754045333398</v>
      </c>
      <c r="I56" s="392">
        <v>2.5362943051798275</v>
      </c>
      <c r="J56" s="392">
        <v>9.7552754346766246E-2</v>
      </c>
      <c r="K56" s="384">
        <v>4.0001267995553993E-2</v>
      </c>
      <c r="L56" s="385">
        <v>1779594861.7458239</v>
      </c>
      <c r="M56" s="385">
        <v>72409321.29557538</v>
      </c>
      <c r="N56" s="384">
        <v>4.241444153543987E-2</v>
      </c>
      <c r="O56" s="380">
        <v>532288959.04520988</v>
      </c>
      <c r="P56" s="380">
        <v>34438039.155439258</v>
      </c>
      <c r="Q56" s="384">
        <v>6.9173396652685099E-2</v>
      </c>
      <c r="R56" s="249"/>
    </row>
    <row r="57" spans="1:18">
      <c r="A57" s="403"/>
      <c r="B57" s="403"/>
      <c r="C57" s="172" t="s">
        <v>77</v>
      </c>
      <c r="D57" s="380">
        <v>672835909.36088789</v>
      </c>
      <c r="E57" s="380">
        <v>67723477.037493348</v>
      </c>
      <c r="F57" s="381">
        <v>0.11191883263323767</v>
      </c>
      <c r="G57" s="389">
        <v>15.945370832751966</v>
      </c>
      <c r="H57" s="389">
        <v>0.21924815399790454</v>
      </c>
      <c r="I57" s="390">
        <v>2.9004324377742772</v>
      </c>
      <c r="J57" s="390">
        <v>7.2901772197324632E-2</v>
      </c>
      <c r="K57" s="381">
        <v>2.5782840513402232E-2</v>
      </c>
      <c r="L57" s="382">
        <v>1951515096.8096726</v>
      </c>
      <c r="M57" s="382">
        <v>240541138.29341626</v>
      </c>
      <c r="N57" s="381">
        <v>0.14058725855886883</v>
      </c>
      <c r="O57" s="380">
        <v>593067469.76246393</v>
      </c>
      <c r="P57" s="380">
        <v>51553691.759576082</v>
      </c>
      <c r="Q57" s="381">
        <v>9.5202917919663996E-2</v>
      </c>
      <c r="R57" s="249"/>
    </row>
    <row r="58" spans="1:18">
      <c r="A58" s="403"/>
      <c r="B58" s="403"/>
      <c r="C58" s="172" t="s">
        <v>112</v>
      </c>
      <c r="D58" s="380">
        <v>99326532.30651328</v>
      </c>
      <c r="E58" s="380">
        <v>-1285561.0679456592</v>
      </c>
      <c r="F58" s="384">
        <v>-1.2777401054175934E-2</v>
      </c>
      <c r="G58" s="391">
        <v>2.3539147794045174</v>
      </c>
      <c r="H58" s="391">
        <v>-0.26086891839165238</v>
      </c>
      <c r="I58" s="392">
        <v>3.0328808905910525</v>
      </c>
      <c r="J58" s="392">
        <v>0.30459980407258147</v>
      </c>
      <c r="K58" s="384">
        <v>0.11164531601151034</v>
      </c>
      <c r="L58" s="385">
        <v>301245541.76109892</v>
      </c>
      <c r="M58" s="385">
        <v>26747470.332532227</v>
      </c>
      <c r="N58" s="384">
        <v>9.7441377978835036E-2</v>
      </c>
      <c r="O58" s="380">
        <v>106564401.26385543</v>
      </c>
      <c r="P58" s="380">
        <v>12529641.097479761</v>
      </c>
      <c r="Q58" s="384">
        <v>0.1332447817733684</v>
      </c>
      <c r="R58" s="249"/>
    </row>
    <row r="59" spans="1:18">
      <c r="A59" s="403"/>
      <c r="B59" s="403"/>
      <c r="C59" s="172" t="s">
        <v>79</v>
      </c>
      <c r="D59" s="380">
        <v>779598561.23451388</v>
      </c>
      <c r="E59" s="380">
        <v>133030513.33303225</v>
      </c>
      <c r="F59" s="381">
        <v>0.20574866599857447</v>
      </c>
      <c r="G59" s="389">
        <v>18.475512359874099</v>
      </c>
      <c r="H59" s="389">
        <v>1.6720095754079694</v>
      </c>
      <c r="I59" s="390">
        <v>2.6263019158932401</v>
      </c>
      <c r="J59" s="390">
        <v>4.7553073008805846E-2</v>
      </c>
      <c r="K59" s="381">
        <v>1.8440366203176198E-2</v>
      </c>
      <c r="L59" s="382">
        <v>2047461194.9978173</v>
      </c>
      <c r="M59" s="382">
        <v>380124589.62582397</v>
      </c>
      <c r="N59" s="381">
        <v>0.22798311294857931</v>
      </c>
      <c r="O59" s="380">
        <v>484473644.28880143</v>
      </c>
      <c r="P59" s="380">
        <v>70043080.346823454</v>
      </c>
      <c r="Q59" s="381">
        <v>0.16901041197489908</v>
      </c>
      <c r="R59" s="249"/>
    </row>
    <row r="60" spans="1:18">
      <c r="A60" s="403"/>
      <c r="B60" s="403"/>
      <c r="C60" s="172" t="s">
        <v>80</v>
      </c>
      <c r="D60" s="380">
        <v>151409356.16094807</v>
      </c>
      <c r="E60" s="380">
        <v>7360051.9395614266</v>
      </c>
      <c r="F60" s="384">
        <v>5.1093977713699348E-2</v>
      </c>
      <c r="G60" s="391">
        <v>3.5882126651471462</v>
      </c>
      <c r="H60" s="391">
        <v>-0.15545034517423373</v>
      </c>
      <c r="I60" s="392">
        <v>2.9362660840900849</v>
      </c>
      <c r="J60" s="392">
        <v>0.14656908092836352</v>
      </c>
      <c r="K60" s="384">
        <v>5.253942659803143E-2</v>
      </c>
      <c r="L60" s="385">
        <v>444578157.30930799</v>
      </c>
      <c r="M60" s="385">
        <v>42724245.015374601</v>
      </c>
      <c r="N60" s="384">
        <v>0.1063178526034213</v>
      </c>
      <c r="O60" s="380">
        <v>273729734.44787341</v>
      </c>
      <c r="P60" s="380">
        <v>18599091.470881969</v>
      </c>
      <c r="Q60" s="384">
        <v>7.2900264953901672E-2</v>
      </c>
      <c r="R60" s="249"/>
    </row>
    <row r="61" spans="1:18">
      <c r="A61" s="403"/>
      <c r="B61" s="403"/>
      <c r="C61" s="172" t="s">
        <v>113</v>
      </c>
      <c r="D61" s="380">
        <v>14786225.77021521</v>
      </c>
      <c r="E61" s="380">
        <v>2173034.8310312182</v>
      </c>
      <c r="F61" s="381">
        <v>0.17228271906044754</v>
      </c>
      <c r="G61" s="389">
        <v>0.3504150861193327</v>
      </c>
      <c r="H61" s="389">
        <v>2.2613875163304153E-2</v>
      </c>
      <c r="I61" s="390">
        <v>3.7166860213819017</v>
      </c>
      <c r="J61" s="390">
        <v>0.24827940217054101</v>
      </c>
      <c r="K61" s="381">
        <v>7.1583130073426704E-2</v>
      </c>
      <c r="L61" s="382">
        <v>54955758.62915571</v>
      </c>
      <c r="M61" s="382">
        <v>11208083.686313197</v>
      </c>
      <c r="N61" s="381">
        <v>0.25619838542178192</v>
      </c>
      <c r="O61" s="380">
        <v>27977766.914285332</v>
      </c>
      <c r="P61" s="380">
        <v>4495356.8777023777</v>
      </c>
      <c r="Q61" s="381">
        <v>0.19143507292050166</v>
      </c>
      <c r="R61" s="249"/>
    </row>
    <row r="62" spans="1:18">
      <c r="A62" s="403"/>
      <c r="B62" s="403"/>
      <c r="C62" s="172" t="s">
        <v>82</v>
      </c>
      <c r="D62" s="380">
        <v>95528854.714165434</v>
      </c>
      <c r="E62" s="380">
        <v>-4670340.6171062142</v>
      </c>
      <c r="F62" s="384">
        <v>-4.6610560111440588E-2</v>
      </c>
      <c r="G62" s="391">
        <v>2.2639145629018951</v>
      </c>
      <c r="H62" s="391">
        <v>-0.34013842612987322</v>
      </c>
      <c r="I62" s="392">
        <v>3.1736866067875869</v>
      </c>
      <c r="J62" s="392">
        <v>0.11001527711255044</v>
      </c>
      <c r="K62" s="384">
        <v>3.5909621259608081E-2</v>
      </c>
      <c r="L62" s="385">
        <v>303178646.76810408</v>
      </c>
      <c r="M62" s="385">
        <v>-3798755.2248216271</v>
      </c>
      <c r="N62" s="384">
        <v>-1.2374706412132478E-2</v>
      </c>
      <c r="O62" s="380">
        <v>178649407.24707121</v>
      </c>
      <c r="P62" s="380">
        <v>-10004435.9645859</v>
      </c>
      <c r="Q62" s="384">
        <v>-5.3030650180614591E-2</v>
      </c>
      <c r="R62" s="249"/>
    </row>
    <row r="63" spans="1:18">
      <c r="A63" s="403"/>
      <c r="B63" s="403"/>
      <c r="C63" s="172" t="s">
        <v>114</v>
      </c>
      <c r="D63" s="380">
        <v>38452126.124849327</v>
      </c>
      <c r="E63" s="380">
        <v>-3445589.4190816358</v>
      </c>
      <c r="F63" s="381">
        <v>-8.223812144289433E-2</v>
      </c>
      <c r="G63" s="389">
        <v>0.91126737119437384</v>
      </c>
      <c r="H63" s="389">
        <v>-0.17760236508508964</v>
      </c>
      <c r="I63" s="390">
        <v>2.5840174544450218</v>
      </c>
      <c r="J63" s="390">
        <v>5.5830942570011199E-2</v>
      </c>
      <c r="K63" s="381">
        <v>2.2083395472513853E-2</v>
      </c>
      <c r="L63" s="382">
        <v>99360965.067132086</v>
      </c>
      <c r="M63" s="382">
        <v>-6564274.2494101524</v>
      </c>
      <c r="N63" s="381">
        <v>-6.1970822929120505E-2</v>
      </c>
      <c r="O63" s="380">
        <v>31135758.752199609</v>
      </c>
      <c r="P63" s="380">
        <v>-1192116.2067815438</v>
      </c>
      <c r="Q63" s="381">
        <v>-3.6875798619431265E-2</v>
      </c>
      <c r="R63" s="249"/>
    </row>
    <row r="64" spans="1:18">
      <c r="A64" s="403"/>
      <c r="B64" s="403"/>
      <c r="C64" s="172" t="s">
        <v>84</v>
      </c>
      <c r="D64" s="380">
        <v>42676723.004437044</v>
      </c>
      <c r="E64" s="380">
        <v>-1337770.640762724</v>
      </c>
      <c r="F64" s="384">
        <v>-3.0393866428328697E-2</v>
      </c>
      <c r="G64" s="391">
        <v>1.0113850416794397</v>
      </c>
      <c r="H64" s="391">
        <v>-0.13249713580278955</v>
      </c>
      <c r="I64" s="392">
        <v>3.2540275767722879</v>
      </c>
      <c r="J64" s="392">
        <v>4.2423158373647851E-2</v>
      </c>
      <c r="K64" s="384">
        <v>1.320933491391843E-2</v>
      </c>
      <c r="L64" s="385">
        <v>138871233.54271042</v>
      </c>
      <c r="M64" s="385">
        <v>-2485908.7217920125</v>
      </c>
      <c r="N64" s="384">
        <v>-1.7586014275390974E-2</v>
      </c>
      <c r="O64" s="380">
        <v>90577846.711061716</v>
      </c>
      <c r="P64" s="380">
        <v>-4291405.509759739</v>
      </c>
      <c r="Q64" s="384">
        <v>-4.5234946089496859E-2</v>
      </c>
      <c r="R64" s="249"/>
    </row>
    <row r="65" spans="1:18">
      <c r="A65" s="403"/>
      <c r="B65" s="403"/>
      <c r="C65" s="172" t="s">
        <v>115</v>
      </c>
      <c r="D65" s="380">
        <v>10560187.074197903</v>
      </c>
      <c r="E65" s="380">
        <v>2575428.4457712835</v>
      </c>
      <c r="F65" s="381">
        <v>0.32254305554114993</v>
      </c>
      <c r="G65" s="389">
        <v>0.25026324638538661</v>
      </c>
      <c r="H65" s="389">
        <v>4.2749258829817505E-2</v>
      </c>
      <c r="I65" s="390">
        <v>3.3425624845518644</v>
      </c>
      <c r="J65" s="390">
        <v>0.18064926385538627</v>
      </c>
      <c r="K65" s="381">
        <v>5.7132897472624011E-2</v>
      </c>
      <c r="L65" s="382">
        <v>35298085.144063428</v>
      </c>
      <c r="M65" s="382">
        <v>10050971.272771019</v>
      </c>
      <c r="N65" s="381">
        <v>0.39810377233651328</v>
      </c>
      <c r="O65" s="380">
        <v>17903085.247041006</v>
      </c>
      <c r="P65" s="380">
        <v>6170980.400851978</v>
      </c>
      <c r="Q65" s="381">
        <v>0.52599090118569092</v>
      </c>
      <c r="R65" s="249"/>
    </row>
    <row r="66" spans="1:18">
      <c r="A66" s="403"/>
      <c r="B66" s="403"/>
      <c r="C66" s="172" t="s">
        <v>86</v>
      </c>
      <c r="D66" s="380">
        <v>42146334.327285908</v>
      </c>
      <c r="E66" s="380">
        <v>-89606.280976518989</v>
      </c>
      <c r="F66" s="384">
        <v>-2.1215647073570729E-3</v>
      </c>
      <c r="G66" s="391">
        <v>0.99881549236584699</v>
      </c>
      <c r="H66" s="391">
        <v>-9.8844294440728175E-2</v>
      </c>
      <c r="I66" s="392">
        <v>2.8047663275214245</v>
      </c>
      <c r="J66" s="392">
        <v>0.19071277522174235</v>
      </c>
      <c r="K66" s="384">
        <v>7.295672081926749E-2</v>
      </c>
      <c r="L66" s="385">
        <v>118210619.34963185</v>
      </c>
      <c r="M66" s="385">
        <v>7803608.7678850442</v>
      </c>
      <c r="N66" s="384">
        <v>7.0680373707855709E-2</v>
      </c>
      <c r="O66" s="380">
        <v>62483579.794481128</v>
      </c>
      <c r="P66" s="380">
        <v>1937372.1502370313</v>
      </c>
      <c r="Q66" s="384">
        <v>3.1998241105712096E-2</v>
      </c>
      <c r="R66" s="249"/>
    </row>
    <row r="67" spans="1:18">
      <c r="A67" s="403"/>
      <c r="B67" s="403"/>
      <c r="C67" s="172" t="s">
        <v>116</v>
      </c>
      <c r="D67" s="380">
        <v>23213021.638056986</v>
      </c>
      <c r="E67" s="380">
        <v>3797712.1238495111</v>
      </c>
      <c r="F67" s="381">
        <v>0.19560399596362202</v>
      </c>
      <c r="G67" s="389">
        <v>0.55011962503473122</v>
      </c>
      <c r="H67" s="389">
        <v>4.5539776800462395E-2</v>
      </c>
      <c r="I67" s="390">
        <v>2.8257721786743173</v>
      </c>
      <c r="J67" s="390">
        <v>0.31846248243968223</v>
      </c>
      <c r="K67" s="381">
        <v>0.12701362058222598</v>
      </c>
      <c r="L67" s="382">
        <v>65594710.727786362</v>
      </c>
      <c r="M67" s="382">
        <v>16914516.927417397</v>
      </c>
      <c r="N67" s="381">
        <v>0.3474619882735388</v>
      </c>
      <c r="O67" s="380">
        <v>56617776.838303737</v>
      </c>
      <c r="P67" s="380">
        <v>11424271.286077715</v>
      </c>
      <c r="Q67" s="381">
        <v>0.25278568560864845</v>
      </c>
      <c r="R67" s="249"/>
    </row>
    <row r="68" spans="1:18">
      <c r="A68" s="403"/>
      <c r="B68" s="403" t="s">
        <v>128</v>
      </c>
      <c r="C68" s="172" t="s">
        <v>75</v>
      </c>
      <c r="D68" s="380">
        <v>178055088.75899574</v>
      </c>
      <c r="E68" s="380">
        <v>4254443.0715982914</v>
      </c>
      <c r="F68" s="384">
        <v>2.4478868043162787E-2</v>
      </c>
      <c r="G68" s="391">
        <v>8.585282907215138</v>
      </c>
      <c r="H68" s="391">
        <v>-0.66642033839995385</v>
      </c>
      <c r="I68" s="392">
        <v>2.9310135355721245</v>
      </c>
      <c r="J68" s="392">
        <v>7.3591747218836989E-2</v>
      </c>
      <c r="K68" s="384">
        <v>2.5754597210252046E-2</v>
      </c>
      <c r="L68" s="385">
        <v>521881875.23011255</v>
      </c>
      <c r="M68" s="385">
        <v>25260123.413073242</v>
      </c>
      <c r="N68" s="384">
        <v>5.0863908640029397E-2</v>
      </c>
      <c r="O68" s="380">
        <v>210933543.42016146</v>
      </c>
      <c r="P68" s="380">
        <v>13569.693052768707</v>
      </c>
      <c r="Q68" s="384">
        <v>6.4335742191611365E-5</v>
      </c>
      <c r="R68" s="249"/>
    </row>
    <row r="69" spans="1:18">
      <c r="A69" s="403"/>
      <c r="B69" s="403"/>
      <c r="C69" s="172" t="s">
        <v>111</v>
      </c>
      <c r="D69" s="380">
        <v>331520644.33653641</v>
      </c>
      <c r="E69" s="380">
        <v>2331583.1595744491</v>
      </c>
      <c r="F69" s="381">
        <v>7.0828087398720138E-3</v>
      </c>
      <c r="G69" s="389">
        <v>15.984932197382191</v>
      </c>
      <c r="H69" s="389">
        <v>-1.538360041644987</v>
      </c>
      <c r="I69" s="390">
        <v>2.5885417286156227</v>
      </c>
      <c r="J69" s="390">
        <v>0.1251900908292134</v>
      </c>
      <c r="K69" s="381">
        <v>5.0821039476812324E-2</v>
      </c>
      <c r="L69" s="382">
        <v>858155021.76266301</v>
      </c>
      <c r="M69" s="382">
        <v>47246608.771023273</v>
      </c>
      <c r="N69" s="381">
        <v>5.8263803919260081E-2</v>
      </c>
      <c r="O69" s="380">
        <v>259907454.02260667</v>
      </c>
      <c r="P69" s="380">
        <v>20094656.708363622</v>
      </c>
      <c r="Q69" s="381">
        <v>8.379309583730106E-2</v>
      </c>
      <c r="R69" s="249"/>
    </row>
    <row r="70" spans="1:18">
      <c r="A70" s="403"/>
      <c r="B70" s="403"/>
      <c r="C70" s="172" t="s">
        <v>77</v>
      </c>
      <c r="D70" s="380">
        <v>332792169.532839</v>
      </c>
      <c r="E70" s="380">
        <v>32449077.565940559</v>
      </c>
      <c r="F70" s="384">
        <v>0.10804003299505505</v>
      </c>
      <c r="G70" s="391">
        <v>16.046241332717749</v>
      </c>
      <c r="H70" s="391">
        <v>5.8468975726368555E-2</v>
      </c>
      <c r="I70" s="392">
        <v>2.9144831458582821</v>
      </c>
      <c r="J70" s="392">
        <v>7.9809134867493192E-2</v>
      </c>
      <c r="K70" s="384">
        <v>2.8154607746094205E-2</v>
      </c>
      <c r="L70" s="385">
        <v>969917169.17707133</v>
      </c>
      <c r="M70" s="385">
        <v>118542411.99788797</v>
      </c>
      <c r="N70" s="384">
        <v>0.13923646549100011</v>
      </c>
      <c r="O70" s="380">
        <v>292307036.23692364</v>
      </c>
      <c r="P70" s="380">
        <v>25266905.747742206</v>
      </c>
      <c r="Q70" s="384">
        <v>9.4618384515678028E-2</v>
      </c>
      <c r="R70" s="249"/>
    </row>
    <row r="71" spans="1:18">
      <c r="A71" s="403"/>
      <c r="B71" s="403"/>
      <c r="C71" s="172" t="s">
        <v>112</v>
      </c>
      <c r="D71" s="380">
        <v>48502575.656773418</v>
      </c>
      <c r="E71" s="380">
        <v>-1227623.2690932006</v>
      </c>
      <c r="F71" s="381">
        <v>-2.468566978634517E-2</v>
      </c>
      <c r="G71" s="389">
        <v>2.3386488790872479</v>
      </c>
      <c r="H71" s="389">
        <v>-0.30857398356570798</v>
      </c>
      <c r="I71" s="390">
        <v>3.1134740936442751</v>
      </c>
      <c r="J71" s="390">
        <v>0.44167846520716925</v>
      </c>
      <c r="K71" s="381">
        <v>0.16531147087231876</v>
      </c>
      <c r="L71" s="382">
        <v>151011512.7823855</v>
      </c>
      <c r="M71" s="382">
        <v>18142584.690947413</v>
      </c>
      <c r="N71" s="381">
        <v>0.13654497670412455</v>
      </c>
      <c r="O71" s="380">
        <v>52483399.649883799</v>
      </c>
      <c r="P71" s="380">
        <v>6795564.7875743061</v>
      </c>
      <c r="Q71" s="381">
        <v>0.14873904198030527</v>
      </c>
      <c r="R71" s="249"/>
    </row>
    <row r="72" spans="1:18">
      <c r="A72" s="403"/>
      <c r="B72" s="403"/>
      <c r="C72" s="172" t="s">
        <v>79</v>
      </c>
      <c r="D72" s="380">
        <v>392632036.4002499</v>
      </c>
      <c r="E72" s="380">
        <v>69261445.026470661</v>
      </c>
      <c r="F72" s="384">
        <v>0.21418597384575516</v>
      </c>
      <c r="G72" s="391">
        <v>18.931540426203256</v>
      </c>
      <c r="H72" s="391">
        <v>1.7179752065994727</v>
      </c>
      <c r="I72" s="392">
        <v>2.6495426191541176</v>
      </c>
      <c r="J72" s="392">
        <v>7.889601793174883E-2</v>
      </c>
      <c r="K72" s="384">
        <v>3.0691117905601247E-2</v>
      </c>
      <c r="L72" s="385">
        <v>1040295314.087733</v>
      </c>
      <c r="M72" s="385">
        <v>209023802.43746006</v>
      </c>
      <c r="N72" s="384">
        <v>0.25145069872838272</v>
      </c>
      <c r="O72" s="380">
        <v>242480979.76235026</v>
      </c>
      <c r="P72" s="380">
        <v>36986212.743134379</v>
      </c>
      <c r="Q72" s="384">
        <v>0.1799861538064168</v>
      </c>
      <c r="R72" s="249"/>
    </row>
    <row r="73" spans="1:18">
      <c r="A73" s="403"/>
      <c r="B73" s="403"/>
      <c r="C73" s="172" t="s">
        <v>80</v>
      </c>
      <c r="D73" s="380">
        <v>72981100.922371149</v>
      </c>
      <c r="E73" s="380">
        <v>4562390.5353746712</v>
      </c>
      <c r="F73" s="381">
        <v>6.6683375199100364E-2</v>
      </c>
      <c r="G73" s="389">
        <v>3.518930027024687</v>
      </c>
      <c r="H73" s="389">
        <v>-0.12311400822410334</v>
      </c>
      <c r="I73" s="390">
        <v>2.9914191401101715</v>
      </c>
      <c r="J73" s="390">
        <v>0.18977125747685442</v>
      </c>
      <c r="K73" s="381">
        <v>6.7735584708270027E-2</v>
      </c>
      <c r="L73" s="382">
        <v>218317062.16549316</v>
      </c>
      <c r="M73" s="382">
        <v>26631927.077262342</v>
      </c>
      <c r="N73" s="381">
        <v>0.1389357973168025</v>
      </c>
      <c r="O73" s="380">
        <v>132665225.75330898</v>
      </c>
      <c r="P73" s="380">
        <v>10327635.45999001</v>
      </c>
      <c r="Q73" s="381">
        <v>8.4419150607987867E-2</v>
      </c>
      <c r="R73" s="249"/>
    </row>
    <row r="74" spans="1:18">
      <c r="A74" s="403"/>
      <c r="B74" s="403"/>
      <c r="C74" s="172" t="s">
        <v>113</v>
      </c>
      <c r="D74" s="380">
        <v>7666392.9309803471</v>
      </c>
      <c r="E74" s="380">
        <v>1663361.2731012367</v>
      </c>
      <c r="F74" s="384">
        <v>0.27708687341637434</v>
      </c>
      <c r="G74" s="391">
        <v>0.36965049777054043</v>
      </c>
      <c r="H74" s="391">
        <v>5.009893768817486E-2</v>
      </c>
      <c r="I74" s="392">
        <v>3.7508818468459584</v>
      </c>
      <c r="J74" s="392">
        <v>0.25508770567365824</v>
      </c>
      <c r="K74" s="384">
        <v>7.2969887634205949E-2</v>
      </c>
      <c r="L74" s="385">
        <v>28755734.075602364</v>
      </c>
      <c r="M74" s="385">
        <v>7770371.17671673</v>
      </c>
      <c r="N74" s="384">
        <v>0.37027575906868654</v>
      </c>
      <c r="O74" s="380">
        <v>14435183.872336702</v>
      </c>
      <c r="P74" s="380">
        <v>3039738.6517110653</v>
      </c>
      <c r="Q74" s="384">
        <v>0.26675031934769605</v>
      </c>
      <c r="R74" s="249"/>
    </row>
    <row r="75" spans="1:18">
      <c r="A75" s="403"/>
      <c r="B75" s="403"/>
      <c r="C75" s="172" t="s">
        <v>82</v>
      </c>
      <c r="D75" s="380">
        <v>45553398.29352919</v>
      </c>
      <c r="E75" s="380">
        <v>-1969758.4289676845</v>
      </c>
      <c r="F75" s="381">
        <v>-4.1448392001182555E-2</v>
      </c>
      <c r="G75" s="389">
        <v>2.1964483826932502</v>
      </c>
      <c r="H75" s="389">
        <v>-0.33328987893669559</v>
      </c>
      <c r="I75" s="390">
        <v>3.1966676722624614</v>
      </c>
      <c r="J75" s="390">
        <v>0.13615470419053333</v>
      </c>
      <c r="K75" s="381">
        <v>4.4487543627795348E-2</v>
      </c>
      <c r="L75" s="382">
        <v>145619075.68662074</v>
      </c>
      <c r="M75" s="382">
        <v>173838.25370442867</v>
      </c>
      <c r="N75" s="381">
        <v>1.1952144791582335E-3</v>
      </c>
      <c r="O75" s="380">
        <v>84220350.742919922</v>
      </c>
      <c r="P75" s="380">
        <v>-5029121.6801683605</v>
      </c>
      <c r="Q75" s="381">
        <v>-5.6349035390682693E-2</v>
      </c>
      <c r="R75" s="249"/>
    </row>
    <row r="76" spans="1:18">
      <c r="A76" s="403"/>
      <c r="B76" s="403"/>
      <c r="C76" s="172" t="s">
        <v>114</v>
      </c>
      <c r="D76" s="380">
        <v>17969470.175832927</v>
      </c>
      <c r="E76" s="380">
        <v>-1363882.4354292527</v>
      </c>
      <c r="F76" s="384">
        <v>-7.0545572868450951E-2</v>
      </c>
      <c r="G76" s="391">
        <v>0.86643401335810688</v>
      </c>
      <c r="H76" s="391">
        <v>-0.16271314771717094</v>
      </c>
      <c r="I76" s="392">
        <v>2.6335390225536957</v>
      </c>
      <c r="J76" s="392">
        <v>0.13447578594250098</v>
      </c>
      <c r="K76" s="384">
        <v>5.3810477451084519E-2</v>
      </c>
      <c r="L76" s="385">
        <v>47323300.922670834</v>
      </c>
      <c r="M76" s="385">
        <v>-991969.82857552171</v>
      </c>
      <c r="N76" s="384">
        <v>-2.0531186375478037E-2</v>
      </c>
      <c r="O76" s="380">
        <v>15081488.912214963</v>
      </c>
      <c r="P76" s="380">
        <v>-17539.542479485273</v>
      </c>
      <c r="Q76" s="384">
        <v>-1.1616338449929899E-3</v>
      </c>
      <c r="R76" s="249"/>
    </row>
    <row r="77" spans="1:18">
      <c r="A77" s="403"/>
      <c r="B77" s="403"/>
      <c r="C77" s="172" t="s">
        <v>84</v>
      </c>
      <c r="D77" s="380">
        <v>20226034.425601181</v>
      </c>
      <c r="E77" s="380">
        <v>-973676.51190308481</v>
      </c>
      <c r="F77" s="381">
        <v>-4.5928763593684682E-2</v>
      </c>
      <c r="G77" s="389">
        <v>0.97523878056580249</v>
      </c>
      <c r="H77" s="389">
        <v>-0.15325780073793371</v>
      </c>
      <c r="I77" s="390">
        <v>3.2610361274596187</v>
      </c>
      <c r="J77" s="390">
        <v>8.2173387377655782E-2</v>
      </c>
      <c r="K77" s="381">
        <v>2.5849932537677624E-2</v>
      </c>
      <c r="L77" s="382">
        <v>65957828.977127403</v>
      </c>
      <c r="M77" s="382">
        <v>-1433142.2226129621</v>
      </c>
      <c r="N77" s="381">
        <v>-2.1266086496442769E-2</v>
      </c>
      <c r="O77" s="380">
        <v>42267365.689598218</v>
      </c>
      <c r="P77" s="380">
        <v>-3506520.6602254957</v>
      </c>
      <c r="Q77" s="381">
        <v>-7.660526426415179E-2</v>
      </c>
      <c r="R77" s="249"/>
    </row>
    <row r="78" spans="1:18">
      <c r="A78" s="403"/>
      <c r="B78" s="403"/>
      <c r="C78" s="172" t="s">
        <v>115</v>
      </c>
      <c r="D78" s="380">
        <v>5847407.5037628617</v>
      </c>
      <c r="E78" s="380">
        <v>2185840.613284789</v>
      </c>
      <c r="F78" s="384">
        <v>0.59696864174981512</v>
      </c>
      <c r="G78" s="391">
        <v>0.28194447035168224</v>
      </c>
      <c r="H78" s="391">
        <v>8.7033052441287645E-2</v>
      </c>
      <c r="I78" s="392">
        <v>3.4208025755415759</v>
      </c>
      <c r="J78" s="392">
        <v>0.30248569489499344</v>
      </c>
      <c r="K78" s="384">
        <v>9.7002872534324699E-2</v>
      </c>
      <c r="L78" s="385">
        <v>20002826.649113134</v>
      </c>
      <c r="M78" s="385">
        <v>8584900.8049187437</v>
      </c>
      <c r="N78" s="384">
        <v>0.75187918734678605</v>
      </c>
      <c r="O78" s="380">
        <v>10297593.670517419</v>
      </c>
      <c r="P78" s="380">
        <v>4787969.6492895745</v>
      </c>
      <c r="Q78" s="384">
        <v>0.86901930709648578</v>
      </c>
      <c r="R78" s="249"/>
    </row>
    <row r="79" spans="1:18">
      <c r="A79" s="403"/>
      <c r="B79" s="403"/>
      <c r="C79" s="172" t="s">
        <v>86</v>
      </c>
      <c r="D79" s="380">
        <v>20115967.840550117</v>
      </c>
      <c r="E79" s="380">
        <v>-405666.86340745911</v>
      </c>
      <c r="F79" s="381">
        <v>-1.976776554400058E-2</v>
      </c>
      <c r="G79" s="389">
        <v>0.96993169960630543</v>
      </c>
      <c r="H79" s="389">
        <v>-0.12246973334014677</v>
      </c>
      <c r="I79" s="390">
        <v>2.8642717741912409</v>
      </c>
      <c r="J79" s="390">
        <v>0.22536422090603336</v>
      </c>
      <c r="K79" s="381">
        <v>8.5400574425380973E-2</v>
      </c>
      <c r="L79" s="382">
        <v>57617598.896226428</v>
      </c>
      <c r="M79" s="382">
        <v>3462902.0701929331</v>
      </c>
      <c r="N79" s="381">
        <v>6.3944630348816409E-2</v>
      </c>
      <c r="O79" s="380">
        <v>30061959.156534761</v>
      </c>
      <c r="P79" s="380">
        <v>524221.20595472679</v>
      </c>
      <c r="Q79" s="381">
        <v>1.7747506827767514E-2</v>
      </c>
      <c r="R79" s="249"/>
    </row>
    <row r="80" spans="1:18">
      <c r="A80" s="403"/>
      <c r="B80" s="403"/>
      <c r="C80" s="172" t="s">
        <v>116</v>
      </c>
      <c r="D80" s="380">
        <v>11985583.647113701</v>
      </c>
      <c r="E80" s="380">
        <v>2438286.9821558483</v>
      </c>
      <c r="F80" s="384">
        <v>0.25539030237797816</v>
      </c>
      <c r="G80" s="391">
        <v>0.57790893332928583</v>
      </c>
      <c r="H80" s="391">
        <v>6.9690133607959059E-2</v>
      </c>
      <c r="I80" s="392">
        <v>2.9340177818465891</v>
      </c>
      <c r="J80" s="392">
        <v>0.37141152517076881</v>
      </c>
      <c r="K80" s="384">
        <v>0.14493507311285467</v>
      </c>
      <c r="L80" s="385">
        <v>35165915.546441294</v>
      </c>
      <c r="M80" s="385">
        <v>10699953.378480107</v>
      </c>
      <c r="N80" s="384">
        <v>0.43734038763829913</v>
      </c>
      <c r="O80" s="380">
        <v>29298001.256848574</v>
      </c>
      <c r="P80" s="380">
        <v>6793307.9823310897</v>
      </c>
      <c r="Q80" s="384">
        <v>0.30186183386126347</v>
      </c>
      <c r="R80" s="249"/>
    </row>
    <row r="81" spans="1:18">
      <c r="A81" s="403" t="s">
        <v>61</v>
      </c>
      <c r="B81" s="403" t="s">
        <v>126</v>
      </c>
      <c r="C81" s="172" t="s">
        <v>75</v>
      </c>
      <c r="D81" s="380">
        <v>17545617.943416562</v>
      </c>
      <c r="E81" s="380">
        <v>186701.652687978</v>
      </c>
      <c r="F81" s="381">
        <v>1.0755374907113041E-2</v>
      </c>
      <c r="G81" s="389">
        <v>9.4373844513248404</v>
      </c>
      <c r="H81" s="389">
        <v>-0.57255162670101001</v>
      </c>
      <c r="I81" s="390">
        <v>3.1662499544535758</v>
      </c>
      <c r="J81" s="390">
        <v>8.8905652850844508E-2</v>
      </c>
      <c r="K81" s="381">
        <v>2.8890382140386757E-2</v>
      </c>
      <c r="L81" s="382">
        <v>55553812.014202535</v>
      </c>
      <c r="M81" s="382">
        <v>2134449.884930104</v>
      </c>
      <c r="N81" s="381">
        <v>3.9956483938629446E-2</v>
      </c>
      <c r="O81" s="380">
        <v>23576294.058537483</v>
      </c>
      <c r="P81" s="380">
        <v>36443.048062782735</v>
      </c>
      <c r="Q81" s="381">
        <v>1.5481426813859784E-3</v>
      </c>
      <c r="R81" s="249"/>
    </row>
    <row r="82" spans="1:18">
      <c r="A82" s="403"/>
      <c r="B82" s="403"/>
      <c r="C82" s="172" t="s">
        <v>111</v>
      </c>
      <c r="D82" s="380">
        <v>22342497.223138213</v>
      </c>
      <c r="E82" s="380">
        <v>469590.75782009959</v>
      </c>
      <c r="F82" s="384">
        <v>2.1469060756268817E-2</v>
      </c>
      <c r="G82" s="391">
        <v>12.017515517401858</v>
      </c>
      <c r="H82" s="391">
        <v>-0.59539141132226803</v>
      </c>
      <c r="I82" s="392">
        <v>3.0427202198790249</v>
      </c>
      <c r="J82" s="392">
        <v>0.17006221726240378</v>
      </c>
      <c r="K82" s="384">
        <v>5.9200300595301993E-2</v>
      </c>
      <c r="L82" s="385">
        <v>67981968.063433602</v>
      </c>
      <c r="M82" s="385">
        <v>5148588.2653526887</v>
      </c>
      <c r="N82" s="384">
        <v>8.1940336201840588E-2</v>
      </c>
      <c r="O82" s="380">
        <v>25043704.645846367</v>
      </c>
      <c r="P82" s="380">
        <v>2141702.2321412526</v>
      </c>
      <c r="Q82" s="384">
        <v>9.3515937753093845E-2</v>
      </c>
      <c r="R82" s="249"/>
    </row>
    <row r="83" spans="1:18">
      <c r="A83" s="403"/>
      <c r="B83" s="403"/>
      <c r="C83" s="172" t="s">
        <v>77</v>
      </c>
      <c r="D83" s="380">
        <v>34750080.561077565</v>
      </c>
      <c r="E83" s="380">
        <v>2262278.2291195691</v>
      </c>
      <c r="F83" s="381">
        <v>6.9634695692979628E-2</v>
      </c>
      <c r="G83" s="389">
        <v>18.691269297383272</v>
      </c>
      <c r="H83" s="389">
        <v>-4.2666578102735997E-2</v>
      </c>
      <c r="I83" s="390">
        <v>3.1597636940051212</v>
      </c>
      <c r="J83" s="390">
        <v>0.11876297010996328</v>
      </c>
      <c r="K83" s="381">
        <v>3.9053910502803872E-2</v>
      </c>
      <c r="L83" s="382">
        <v>109802042.920646</v>
      </c>
      <c r="M83" s="382">
        <v>11006612.511398926</v>
      </c>
      <c r="N83" s="381">
        <v>0.11140811336926701</v>
      </c>
      <c r="O83" s="380">
        <v>33277347.239064932</v>
      </c>
      <c r="P83" s="380">
        <v>2485760.6134202518</v>
      </c>
      <c r="Q83" s="381">
        <v>8.0728565359148907E-2</v>
      </c>
      <c r="R83" s="249"/>
    </row>
    <row r="84" spans="1:18">
      <c r="A84" s="403"/>
      <c r="B84" s="403"/>
      <c r="C84" s="172" t="s">
        <v>112</v>
      </c>
      <c r="D84" s="380">
        <v>4771717.4668675559</v>
      </c>
      <c r="E84" s="380">
        <v>777688.39161588158</v>
      </c>
      <c r="F84" s="384">
        <v>0.19471275170095687</v>
      </c>
      <c r="G84" s="391">
        <v>2.5665971055085044</v>
      </c>
      <c r="H84" s="391">
        <v>0.26345933656844078</v>
      </c>
      <c r="I84" s="392">
        <v>3.7161416527197177</v>
      </c>
      <c r="J84" s="392">
        <v>0.24806602397007316</v>
      </c>
      <c r="K84" s="384">
        <v>7.1528435514397679E-2</v>
      </c>
      <c r="L84" s="385">
        <v>17732378.033636745</v>
      </c>
      <c r="M84" s="385">
        <v>3880783.1372389328</v>
      </c>
      <c r="N84" s="384">
        <v>0.28016868571922737</v>
      </c>
      <c r="O84" s="380">
        <v>6540732.7336089611</v>
      </c>
      <c r="P84" s="380">
        <v>1032431.1149417004</v>
      </c>
      <c r="Q84" s="384">
        <v>0.18743184132162649</v>
      </c>
      <c r="R84" s="249"/>
    </row>
    <row r="85" spans="1:18">
      <c r="A85" s="403"/>
      <c r="B85" s="403"/>
      <c r="C85" s="172" t="s">
        <v>79</v>
      </c>
      <c r="D85" s="380">
        <v>38006610.628292143</v>
      </c>
      <c r="E85" s="380">
        <v>4858107.1474563815</v>
      </c>
      <c r="F85" s="381">
        <v>0.14655585131512838</v>
      </c>
      <c r="G85" s="389">
        <v>20.442881940535251</v>
      </c>
      <c r="H85" s="389">
        <v>1.3279559066672384</v>
      </c>
      <c r="I85" s="390">
        <v>2.9425293039301668</v>
      </c>
      <c r="J85" s="390">
        <v>0.14717850699692869</v>
      </c>
      <c r="K85" s="381">
        <v>5.2651176073642461E-2</v>
      </c>
      <c r="L85" s="382">
        <v>111835565.51681335</v>
      </c>
      <c r="M85" s="382">
        <v>19173869.894514889</v>
      </c>
      <c r="N85" s="381">
        <v>0.20692336532098615</v>
      </c>
      <c r="O85" s="380">
        <v>27028478.863315463</v>
      </c>
      <c r="P85" s="380">
        <v>3517442.1409665681</v>
      </c>
      <c r="Q85" s="381">
        <v>0.14960812585618533</v>
      </c>
      <c r="R85" s="249"/>
    </row>
    <row r="86" spans="1:18">
      <c r="A86" s="403"/>
      <c r="B86" s="403"/>
      <c r="C86" s="172" t="s">
        <v>80</v>
      </c>
      <c r="D86" s="380">
        <v>7722099.4738349915</v>
      </c>
      <c r="E86" s="380">
        <v>124712.10655250493</v>
      </c>
      <c r="F86" s="384">
        <v>1.6415130692107024E-2</v>
      </c>
      <c r="G86" s="391">
        <v>4.1535397465609725</v>
      </c>
      <c r="H86" s="391">
        <v>-0.22745735215289287</v>
      </c>
      <c r="I86" s="392">
        <v>3.2004287444978301</v>
      </c>
      <c r="J86" s="392">
        <v>0.19667608114377888</v>
      </c>
      <c r="K86" s="384">
        <v>6.5476789598304136E-2</v>
      </c>
      <c r="L86" s="385">
        <v>24714029.123933077</v>
      </c>
      <c r="M86" s="385">
        <v>1893356.5849258862</v>
      </c>
      <c r="N86" s="384">
        <v>8.2966730348967024E-2</v>
      </c>
      <c r="O86" s="380">
        <v>16169916.504593372</v>
      </c>
      <c r="P86" s="380">
        <v>1158324.1605999023</v>
      </c>
      <c r="Q86" s="384">
        <v>7.7161978160390027E-2</v>
      </c>
      <c r="R86" s="249"/>
    </row>
    <row r="87" spans="1:18">
      <c r="A87" s="403"/>
      <c r="B87" s="403"/>
      <c r="C87" s="172" t="s">
        <v>113</v>
      </c>
      <c r="D87" s="380">
        <v>1097243.3254459428</v>
      </c>
      <c r="E87" s="380">
        <v>332442.1566336446</v>
      </c>
      <c r="F87" s="381">
        <v>0.43467788778345134</v>
      </c>
      <c r="G87" s="389">
        <v>0.59018195496322934</v>
      </c>
      <c r="H87" s="389">
        <v>0.14916301783640928</v>
      </c>
      <c r="I87" s="390">
        <v>3.8229087503367003</v>
      </c>
      <c r="J87" s="390">
        <v>0.22601109580806211</v>
      </c>
      <c r="K87" s="381">
        <v>6.2835008809190074E-2</v>
      </c>
      <c r="L87" s="382">
        <v>4194661.1100958344</v>
      </c>
      <c r="M87" s="382">
        <v>1443749.5798141179</v>
      </c>
      <c r="N87" s="381">
        <v>0.52482588550067466</v>
      </c>
      <c r="O87" s="380">
        <v>1910639.1855869293</v>
      </c>
      <c r="P87" s="380">
        <v>480637.72706321208</v>
      </c>
      <c r="Q87" s="381">
        <v>0.33610995583137754</v>
      </c>
      <c r="R87" s="249"/>
    </row>
    <row r="88" spans="1:18">
      <c r="A88" s="403"/>
      <c r="B88" s="403"/>
      <c r="C88" s="172" t="s">
        <v>82</v>
      </c>
      <c r="D88" s="380">
        <v>5635763.2655251641</v>
      </c>
      <c r="E88" s="380">
        <v>122887.95382091962</v>
      </c>
      <c r="F88" s="384">
        <v>2.2291081672030446E-2</v>
      </c>
      <c r="G88" s="391">
        <v>3.031347472909701</v>
      </c>
      <c r="H88" s="391">
        <v>-0.14762571597305785</v>
      </c>
      <c r="I88" s="392">
        <v>3.3737335980767917</v>
      </c>
      <c r="J88" s="392">
        <v>8.7790515416190207E-2</v>
      </c>
      <c r="K88" s="384">
        <v>2.6716992110863629E-2</v>
      </c>
      <c r="L88" s="385">
        <v>19013563.879709221</v>
      </c>
      <c r="M88" s="385">
        <v>898569.38364425302</v>
      </c>
      <c r="N88" s="384">
        <v>4.9603624436068409E-2</v>
      </c>
      <c r="O88" s="380">
        <v>11073241.879601836</v>
      </c>
      <c r="P88" s="380">
        <v>-328625.41292368062</v>
      </c>
      <c r="Q88" s="384">
        <v>-2.8822069621798764E-2</v>
      </c>
      <c r="R88" s="249"/>
    </row>
    <row r="89" spans="1:18">
      <c r="A89" s="403"/>
      <c r="B89" s="403"/>
      <c r="C89" s="172" t="s">
        <v>114</v>
      </c>
      <c r="D89" s="380">
        <v>1941998.0078953947</v>
      </c>
      <c r="E89" s="380">
        <v>-57142.179842498153</v>
      </c>
      <c r="F89" s="381">
        <v>-2.8583378090736508E-2</v>
      </c>
      <c r="G89" s="389">
        <v>1.0445560745321358</v>
      </c>
      <c r="H89" s="389">
        <v>-0.10823855591129483</v>
      </c>
      <c r="I89" s="390">
        <v>2.695990161379417</v>
      </c>
      <c r="J89" s="390">
        <v>0.10936860369297641</v>
      </c>
      <c r="K89" s="381">
        <v>4.2282414050085967E-2</v>
      </c>
      <c r="L89" s="382">
        <v>5235607.5227044113</v>
      </c>
      <c r="M89" s="382">
        <v>64588.416264259256</v>
      </c>
      <c r="N89" s="381">
        <v>1.249046173196668E-2</v>
      </c>
      <c r="O89" s="380">
        <v>1868230.627892375</v>
      </c>
      <c r="P89" s="380">
        <v>-59666.559310177574</v>
      </c>
      <c r="Q89" s="381">
        <v>-3.0949035926939587E-2</v>
      </c>
      <c r="R89" s="249"/>
    </row>
    <row r="90" spans="1:18">
      <c r="A90" s="403"/>
      <c r="B90" s="403"/>
      <c r="C90" s="172" t="s">
        <v>84</v>
      </c>
      <c r="D90" s="380">
        <v>2698950.8080292363</v>
      </c>
      <c r="E90" s="380">
        <v>-243433.30312961806</v>
      </c>
      <c r="F90" s="384">
        <v>-8.273335293186522E-2</v>
      </c>
      <c r="G90" s="391">
        <v>1.4517035805024427</v>
      </c>
      <c r="H90" s="391">
        <v>-0.24500814829539475</v>
      </c>
      <c r="I90" s="392">
        <v>3.2838099709505246</v>
      </c>
      <c r="J90" s="392">
        <v>7.7348327393691463E-2</v>
      </c>
      <c r="K90" s="384">
        <v>2.4122642336644715E-2</v>
      </c>
      <c r="L90" s="385">
        <v>8862841.5745113809</v>
      </c>
      <c r="M90" s="385">
        <v>-571800.2185305506</v>
      </c>
      <c r="N90" s="384">
        <v>-6.060645767730731E-2</v>
      </c>
      <c r="O90" s="380">
        <v>5702184.7983711958</v>
      </c>
      <c r="P90" s="380">
        <v>-589473.23190518096</v>
      </c>
      <c r="Q90" s="384">
        <v>-9.3691238314058026E-2</v>
      </c>
      <c r="R90" s="249"/>
    </row>
    <row r="91" spans="1:18">
      <c r="A91" s="403"/>
      <c r="B91" s="403"/>
      <c r="C91" s="172" t="s">
        <v>115</v>
      </c>
      <c r="D91" s="380">
        <v>876303.55832268402</v>
      </c>
      <c r="E91" s="380">
        <v>449346.18169291283</v>
      </c>
      <c r="F91" s="381">
        <v>1.0524380331354615</v>
      </c>
      <c r="G91" s="389">
        <v>0.47134353447255983</v>
      </c>
      <c r="H91" s="389">
        <v>0.22514060472006903</v>
      </c>
      <c r="I91" s="390">
        <v>3.5389318681025532</v>
      </c>
      <c r="J91" s="390">
        <v>0.28663166824343067</v>
      </c>
      <c r="K91" s="381">
        <v>8.8131983712895406E-2</v>
      </c>
      <c r="L91" s="382">
        <v>3101178.588679811</v>
      </c>
      <c r="M91" s="382">
        <v>1712585.0273354794</v>
      </c>
      <c r="N91" s="381">
        <v>1.2333234684434831</v>
      </c>
      <c r="O91" s="380">
        <v>1528933.0721793175</v>
      </c>
      <c r="P91" s="380">
        <v>927209.28822004795</v>
      </c>
      <c r="Q91" s="381">
        <v>1.5409217866030211</v>
      </c>
      <c r="R91" s="249"/>
    </row>
    <row r="92" spans="1:18">
      <c r="A92" s="403"/>
      <c r="B92" s="403"/>
      <c r="C92" s="172" t="s">
        <v>86</v>
      </c>
      <c r="D92" s="380">
        <v>2382915.0906827222</v>
      </c>
      <c r="E92" s="380">
        <v>229592.81021107081</v>
      </c>
      <c r="F92" s="384">
        <v>0.10662259536959889</v>
      </c>
      <c r="G92" s="391">
        <v>1.2817152350039935</v>
      </c>
      <c r="H92" s="391">
        <v>4.0012238001673417E-2</v>
      </c>
      <c r="I92" s="392">
        <v>3.030282913895908</v>
      </c>
      <c r="J92" s="392">
        <v>0.11762069675873033</v>
      </c>
      <c r="K92" s="384">
        <v>4.0382539405595191E-2</v>
      </c>
      <c r="L92" s="385">
        <v>7220906.8845605711</v>
      </c>
      <c r="M92" s="385">
        <v>949006.43691112753</v>
      </c>
      <c r="N92" s="384">
        <v>0.15131082593423373</v>
      </c>
      <c r="O92" s="380">
        <v>4024940.4490199089</v>
      </c>
      <c r="P92" s="380">
        <v>321382.8345278278</v>
      </c>
      <c r="Q92" s="384">
        <v>8.6776788153706999E-2</v>
      </c>
      <c r="R92" s="249"/>
    </row>
    <row r="93" spans="1:18">
      <c r="A93" s="403"/>
      <c r="B93" s="403"/>
      <c r="C93" s="172" t="s">
        <v>116</v>
      </c>
      <c r="D93" s="380">
        <v>1645335.8805190476</v>
      </c>
      <c r="E93" s="380">
        <v>461453.09116240521</v>
      </c>
      <c r="F93" s="381">
        <v>0.38977937284920977</v>
      </c>
      <c r="G93" s="389">
        <v>0.88498833760617657</v>
      </c>
      <c r="H93" s="389">
        <v>0.20230798781588777</v>
      </c>
      <c r="I93" s="390">
        <v>3.0861066851932355</v>
      </c>
      <c r="J93" s="390">
        <v>0.37458274449607565</v>
      </c>
      <c r="K93" s="381">
        <v>0.13814473067118363</v>
      </c>
      <c r="L93" s="382">
        <v>5077682.0602581315</v>
      </c>
      <c r="M93" s="382">
        <v>1867555.5339382631</v>
      </c>
      <c r="N93" s="381">
        <v>0.58177007000383052</v>
      </c>
      <c r="O93" s="380">
        <v>3895758.9249458313</v>
      </c>
      <c r="P93" s="380">
        <v>1108750.2742832839</v>
      </c>
      <c r="Q93" s="381">
        <v>0.39782807061603626</v>
      </c>
      <c r="R93" s="249"/>
    </row>
    <row r="94" spans="1:18">
      <c r="A94" s="403"/>
      <c r="B94" s="403" t="s">
        <v>127</v>
      </c>
      <c r="C94" s="172" t="s">
        <v>75</v>
      </c>
      <c r="D94" s="380">
        <v>228781232.75181234</v>
      </c>
      <c r="E94" s="380">
        <v>6204408.7820243239</v>
      </c>
      <c r="F94" s="384">
        <v>2.787535859019398E-2</v>
      </c>
      <c r="G94" s="391">
        <v>9.8673999031179509</v>
      </c>
      <c r="H94" s="391">
        <v>-0.46134996196404821</v>
      </c>
      <c r="I94" s="392">
        <v>3.1022134269773156</v>
      </c>
      <c r="J94" s="392">
        <v>2.9087664247347877E-2</v>
      </c>
      <c r="K94" s="384">
        <v>9.4651721059109094E-3</v>
      </c>
      <c r="L94" s="385">
        <v>709728212.0830946</v>
      </c>
      <c r="M94" s="385">
        <v>25721640.154926062</v>
      </c>
      <c r="N94" s="384">
        <v>3.7604375762675037E-2</v>
      </c>
      <c r="O94" s="380">
        <v>309948013.91700953</v>
      </c>
      <c r="P94" s="380">
        <v>-433684.31956356764</v>
      </c>
      <c r="Q94" s="384">
        <v>-1.397261249704914E-3</v>
      </c>
      <c r="R94" s="249"/>
    </row>
    <row r="95" spans="1:18">
      <c r="A95" s="403"/>
      <c r="B95" s="403"/>
      <c r="C95" s="172" t="s">
        <v>111</v>
      </c>
      <c r="D95" s="380">
        <v>290593876.05896831</v>
      </c>
      <c r="E95" s="380">
        <v>5398139.9417014718</v>
      </c>
      <c r="F95" s="381">
        <v>1.8927842383596731E-2</v>
      </c>
      <c r="G95" s="389">
        <v>12.533396861190832</v>
      </c>
      <c r="H95" s="389">
        <v>-0.70120397641939824</v>
      </c>
      <c r="I95" s="390">
        <v>2.9319569080593957</v>
      </c>
      <c r="J95" s="390">
        <v>9.4729256329347589E-2</v>
      </c>
      <c r="K95" s="381">
        <v>3.338796457576635E-2</v>
      </c>
      <c r="L95" s="382">
        <v>852008722.35084796</v>
      </c>
      <c r="M95" s="382">
        <v>42843493.68343246</v>
      </c>
      <c r="N95" s="381">
        <v>5.2947769090362216E-2</v>
      </c>
      <c r="O95" s="380">
        <v>312057169.60373974</v>
      </c>
      <c r="P95" s="380">
        <v>20843535.33159101</v>
      </c>
      <c r="Q95" s="381">
        <v>7.1574723428340717E-2</v>
      </c>
      <c r="R95" s="249"/>
    </row>
    <row r="96" spans="1:18">
      <c r="A96" s="403"/>
      <c r="B96" s="403"/>
      <c r="C96" s="172" t="s">
        <v>77</v>
      </c>
      <c r="D96" s="380">
        <v>428126077.31454176</v>
      </c>
      <c r="E96" s="380">
        <v>36830846.107190132</v>
      </c>
      <c r="F96" s="384">
        <v>9.4125466322570808E-2</v>
      </c>
      <c r="G96" s="391">
        <v>18.465199977301516</v>
      </c>
      <c r="H96" s="391">
        <v>0.30701758231524678</v>
      </c>
      <c r="I96" s="392">
        <v>3.0805453556305604</v>
      </c>
      <c r="J96" s="392">
        <v>6.3722536841410271E-2</v>
      </c>
      <c r="K96" s="384">
        <v>2.1122399513998084E-2</v>
      </c>
      <c r="L96" s="385">
        <v>1318861799.0956419</v>
      </c>
      <c r="M96" s="385">
        <v>138393416.70592713</v>
      </c>
      <c r="N96" s="384">
        <v>0.11723602154067565</v>
      </c>
      <c r="O96" s="380">
        <v>408597022.19301641</v>
      </c>
      <c r="P96" s="380">
        <v>30975346.051700115</v>
      </c>
      <c r="Q96" s="384">
        <v>8.2027457661377201E-2</v>
      </c>
      <c r="R96" s="249"/>
    </row>
    <row r="97" spans="1:18">
      <c r="A97" s="403"/>
      <c r="B97" s="403"/>
      <c r="C97" s="172" t="s">
        <v>112</v>
      </c>
      <c r="D97" s="380">
        <v>56736353.534205407</v>
      </c>
      <c r="E97" s="380">
        <v>6735330.7829704583</v>
      </c>
      <c r="F97" s="381">
        <v>0.13470386028861991</v>
      </c>
      <c r="G97" s="389">
        <v>2.4470551304967096</v>
      </c>
      <c r="H97" s="389">
        <v>0.12674141685561091</v>
      </c>
      <c r="I97" s="390">
        <v>3.5521035990553558</v>
      </c>
      <c r="J97" s="390">
        <v>8.2799850538588959E-2</v>
      </c>
      <c r="K97" s="381">
        <v>2.3866417166265256E-2</v>
      </c>
      <c r="L97" s="382">
        <v>201533405.58612809</v>
      </c>
      <c r="M97" s="382">
        <v>28064669.925596535</v>
      </c>
      <c r="N97" s="381">
        <v>0.16178517597843969</v>
      </c>
      <c r="O97" s="380">
        <v>79121729.265782401</v>
      </c>
      <c r="P97" s="380">
        <v>10429789.942938924</v>
      </c>
      <c r="Q97" s="381">
        <v>0.15183426244410167</v>
      </c>
      <c r="R97" s="249"/>
    </row>
    <row r="98" spans="1:18">
      <c r="A98" s="403"/>
      <c r="B98" s="403"/>
      <c r="C98" s="172" t="s">
        <v>79</v>
      </c>
      <c r="D98" s="380">
        <v>447209835.09331661</v>
      </c>
      <c r="E98" s="380">
        <v>59132363.620655298</v>
      </c>
      <c r="F98" s="384">
        <v>0.15237257498164503</v>
      </c>
      <c r="G98" s="391">
        <v>19.288287900171877</v>
      </c>
      <c r="H98" s="391">
        <v>1.2794266916091352</v>
      </c>
      <c r="I98" s="392">
        <v>2.8636864028095563</v>
      </c>
      <c r="J98" s="392">
        <v>5.7834994299191145E-2</v>
      </c>
      <c r="K98" s="384">
        <v>2.0612279796347416E-2</v>
      </c>
      <c r="L98" s="385">
        <v>1280668723.9594347</v>
      </c>
      <c r="M98" s="385">
        <v>191781004.01672697</v>
      </c>
      <c r="N98" s="384">
        <v>0.1761256009268041</v>
      </c>
      <c r="O98" s="380">
        <v>318537164.48837084</v>
      </c>
      <c r="P98" s="380">
        <v>39955523.04048264</v>
      </c>
      <c r="Q98" s="384">
        <v>0.1434248245247588</v>
      </c>
      <c r="R98" s="249"/>
    </row>
    <row r="99" spans="1:18">
      <c r="A99" s="403"/>
      <c r="B99" s="403"/>
      <c r="C99" s="172" t="s">
        <v>80</v>
      </c>
      <c r="D99" s="380">
        <v>101990578.45222776</v>
      </c>
      <c r="E99" s="380">
        <v>2940820.5488728136</v>
      </c>
      <c r="F99" s="381">
        <v>2.9690335555814663E-2</v>
      </c>
      <c r="G99" s="389">
        <v>4.3988827747519155</v>
      </c>
      <c r="H99" s="389">
        <v>-0.19755343695155236</v>
      </c>
      <c r="I99" s="390">
        <v>3.085699598464549</v>
      </c>
      <c r="J99" s="390">
        <v>0.11921704861962734</v>
      </c>
      <c r="K99" s="381">
        <v>4.0188016149247073E-2</v>
      </c>
      <c r="L99" s="382">
        <v>314712286.97720629</v>
      </c>
      <c r="M99" s="382">
        <v>20882908.590539753</v>
      </c>
      <c r="N99" s="381">
        <v>7.1071547389855494E-2</v>
      </c>
      <c r="O99" s="380">
        <v>204124988.71450266</v>
      </c>
      <c r="P99" s="380">
        <v>10074061.82208389</v>
      </c>
      <c r="Q99" s="381">
        <v>5.1914525652685589E-2</v>
      </c>
      <c r="R99" s="249"/>
    </row>
    <row r="100" spans="1:18">
      <c r="A100" s="403"/>
      <c r="B100" s="403"/>
      <c r="C100" s="172" t="s">
        <v>113</v>
      </c>
      <c r="D100" s="380">
        <v>11550059.013708018</v>
      </c>
      <c r="E100" s="380">
        <v>1680041.2262432426</v>
      </c>
      <c r="F100" s="384">
        <v>0.17021663612166399</v>
      </c>
      <c r="G100" s="391">
        <v>0.49815734368607767</v>
      </c>
      <c r="H100" s="391">
        <v>4.0135960002071758E-2</v>
      </c>
      <c r="I100" s="392">
        <v>3.7637607405884466</v>
      </c>
      <c r="J100" s="392">
        <v>0.25932657268352388</v>
      </c>
      <c r="K100" s="384">
        <v>7.3999556064869285E-2</v>
      </c>
      <c r="L100" s="385">
        <v>43471658.667273954</v>
      </c>
      <c r="M100" s="385">
        <v>8882831.0950530469</v>
      </c>
      <c r="N100" s="384">
        <v>0.25681214769439181</v>
      </c>
      <c r="O100" s="380">
        <v>21278989.67263744</v>
      </c>
      <c r="P100" s="380">
        <v>3468659.3311307952</v>
      </c>
      <c r="Q100" s="384">
        <v>0.19475547418944547</v>
      </c>
      <c r="R100" s="249"/>
    </row>
    <row r="101" spans="1:18">
      <c r="A101" s="403"/>
      <c r="B101" s="403"/>
      <c r="C101" s="172" t="s">
        <v>82</v>
      </c>
      <c r="D101" s="380">
        <v>71561293.528560221</v>
      </c>
      <c r="E101" s="380">
        <v>-2452217.6433357447</v>
      </c>
      <c r="F101" s="381">
        <v>-3.3132026903040485E-2</v>
      </c>
      <c r="G101" s="389">
        <v>3.0864590261069682</v>
      </c>
      <c r="H101" s="389">
        <v>-0.34816201797232083</v>
      </c>
      <c r="I101" s="390">
        <v>3.3131945040946689</v>
      </c>
      <c r="J101" s="390">
        <v>7.3674930309446829E-2</v>
      </c>
      <c r="K101" s="381">
        <v>2.2742548279577529E-2</v>
      </c>
      <c r="L101" s="382">
        <v>237096484.42473111</v>
      </c>
      <c r="M101" s="382">
        <v>-2671733.7411970794</v>
      </c>
      <c r="N101" s="381">
        <v>-1.1142985344905654E-2</v>
      </c>
      <c r="O101" s="380">
        <v>144254779.26367995</v>
      </c>
      <c r="P101" s="380">
        <v>-9134302.5587833524</v>
      </c>
      <c r="Q101" s="381">
        <v>-5.9549887451283152E-2</v>
      </c>
      <c r="R101" s="249"/>
    </row>
    <row r="102" spans="1:18">
      <c r="A102" s="403"/>
      <c r="B102" s="403"/>
      <c r="C102" s="172" t="s">
        <v>114</v>
      </c>
      <c r="D102" s="380">
        <v>26032362.732487541</v>
      </c>
      <c r="E102" s="380">
        <v>-1886576.7234878577</v>
      </c>
      <c r="F102" s="384">
        <v>-6.7573366333013765E-2</v>
      </c>
      <c r="G102" s="391">
        <v>1.122783238881923</v>
      </c>
      <c r="H102" s="391">
        <v>-0.17280422164487774</v>
      </c>
      <c r="I102" s="392">
        <v>2.6512170804425739</v>
      </c>
      <c r="J102" s="392">
        <v>4.3536338174413824E-2</v>
      </c>
      <c r="K102" s="384">
        <v>1.6695424968528137E-2</v>
      </c>
      <c r="L102" s="385">
        <v>69017444.720647678</v>
      </c>
      <c r="M102" s="385">
        <v>-3786236.043250069</v>
      </c>
      <c r="N102" s="384">
        <v>-5.200610743196938E-2</v>
      </c>
      <c r="O102" s="380">
        <v>25133553.415064093</v>
      </c>
      <c r="P102" s="380">
        <v>-915012.21611172706</v>
      </c>
      <c r="Q102" s="384">
        <v>-3.512716320228431E-2</v>
      </c>
      <c r="R102" s="249"/>
    </row>
    <row r="103" spans="1:18">
      <c r="A103" s="403"/>
      <c r="B103" s="403"/>
      <c r="C103" s="172" t="s">
        <v>84</v>
      </c>
      <c r="D103" s="380">
        <v>37417645.87318752</v>
      </c>
      <c r="E103" s="380">
        <v>-1075666.2753704339</v>
      </c>
      <c r="F103" s="381">
        <v>-2.7944237981369208E-2</v>
      </c>
      <c r="G103" s="389">
        <v>1.6138337521090549</v>
      </c>
      <c r="H103" s="389">
        <v>-0.1724609104248338</v>
      </c>
      <c r="I103" s="390">
        <v>3.2137029790201201</v>
      </c>
      <c r="J103" s="390">
        <v>3.2796906573874463E-2</v>
      </c>
      <c r="K103" s="381">
        <v>1.0310554862958374E-2</v>
      </c>
      <c r="L103" s="382">
        <v>120249200.01058264</v>
      </c>
      <c r="M103" s="382">
        <v>-2194410.3513341993</v>
      </c>
      <c r="N103" s="381">
        <v>-1.7921803717221314E-2</v>
      </c>
      <c r="O103" s="380">
        <v>78310399.402561143</v>
      </c>
      <c r="P103" s="380">
        <v>-4460909.4678921998</v>
      </c>
      <c r="Q103" s="381">
        <v>-5.3894393223550906E-2</v>
      </c>
      <c r="R103" s="249"/>
    </row>
    <row r="104" spans="1:18">
      <c r="A104" s="403"/>
      <c r="B104" s="403"/>
      <c r="C104" s="172" t="s">
        <v>115</v>
      </c>
      <c r="D104" s="380">
        <v>8253097.3911674563</v>
      </c>
      <c r="E104" s="380">
        <v>2785419.553474159</v>
      </c>
      <c r="F104" s="384">
        <v>0.50943373698280492</v>
      </c>
      <c r="G104" s="391">
        <v>0.35595844737130716</v>
      </c>
      <c r="H104" s="391">
        <v>0.10222908004035741</v>
      </c>
      <c r="I104" s="392">
        <v>3.437687046376245</v>
      </c>
      <c r="J104" s="392">
        <v>0.17609490624528146</v>
      </c>
      <c r="K104" s="384">
        <v>5.3990474185472703E-2</v>
      </c>
      <c r="L104" s="385">
        <v>28371565.994097944</v>
      </c>
      <c r="M104" s="385">
        <v>10538230.933909222</v>
      </c>
      <c r="N104" s="384">
        <v>0.59092878019405648</v>
      </c>
      <c r="O104" s="380">
        <v>13816425.185111692</v>
      </c>
      <c r="P104" s="380">
        <v>5843041.614484896</v>
      </c>
      <c r="Q104" s="384">
        <v>0.73281832771850064</v>
      </c>
      <c r="R104" s="249"/>
    </row>
    <row r="105" spans="1:18">
      <c r="A105" s="403"/>
      <c r="B105" s="403"/>
      <c r="C105" s="172" t="s">
        <v>86</v>
      </c>
      <c r="D105" s="380">
        <v>28739379.438452061</v>
      </c>
      <c r="E105" s="380">
        <v>1216597.3586175367</v>
      </c>
      <c r="F105" s="381">
        <v>4.4203284213368714E-2</v>
      </c>
      <c r="G105" s="389">
        <v>1.2395376424703939</v>
      </c>
      <c r="H105" s="389">
        <v>-3.7666006245336447E-2</v>
      </c>
      <c r="I105" s="390">
        <v>2.9489288220432512</v>
      </c>
      <c r="J105" s="390">
        <v>0.11982339885480631</v>
      </c>
      <c r="K105" s="381">
        <v>4.2353811870242543E-2</v>
      </c>
      <c r="L105" s="382">
        <v>84750384.353688478</v>
      </c>
      <c r="M105" s="382">
        <v>6885532.3103948832</v>
      </c>
      <c r="N105" s="381">
        <v>8.8429273667231301E-2</v>
      </c>
      <c r="O105" s="380">
        <v>50250751.436126508</v>
      </c>
      <c r="P105" s="380">
        <v>3196972.6261145324</v>
      </c>
      <c r="Q105" s="381">
        <v>6.7942951808884031E-2</v>
      </c>
      <c r="R105" s="249"/>
    </row>
    <row r="106" spans="1:18">
      <c r="A106" s="403"/>
      <c r="B106" s="403"/>
      <c r="C106" s="172" t="s">
        <v>116</v>
      </c>
      <c r="D106" s="380">
        <v>17892902.599474289</v>
      </c>
      <c r="E106" s="380">
        <v>3521105.2243312616</v>
      </c>
      <c r="F106" s="384">
        <v>0.24500103448586366</v>
      </c>
      <c r="G106" s="391">
        <v>0.77172599890693139</v>
      </c>
      <c r="H106" s="391">
        <v>0.1047980701498763</v>
      </c>
      <c r="I106" s="392">
        <v>2.8985421462204819</v>
      </c>
      <c r="J106" s="392">
        <v>0.30828466683865585</v>
      </c>
      <c r="K106" s="384">
        <v>0.11901699707174634</v>
      </c>
      <c r="L106" s="385">
        <v>51863332.30279424</v>
      </c>
      <c r="M106" s="385">
        <v>14636676.659669921</v>
      </c>
      <c r="N106" s="384">
        <v>0.39317731896158881</v>
      </c>
      <c r="O106" s="380">
        <v>43081991.681585297</v>
      </c>
      <c r="P106" s="380">
        <v>10105862.262551323</v>
      </c>
      <c r="Q106" s="384">
        <v>0.30645992845716369</v>
      </c>
      <c r="R106" s="249"/>
    </row>
    <row r="107" spans="1:18">
      <c r="A107" s="403"/>
      <c r="B107" s="403" t="s">
        <v>128</v>
      </c>
      <c r="C107" s="172" t="s">
        <v>75</v>
      </c>
      <c r="D107" s="380">
        <v>110398239.43659925</v>
      </c>
      <c r="E107" s="380">
        <v>2947161.1672682762</v>
      </c>
      <c r="F107" s="381">
        <v>2.7427934784247428E-2</v>
      </c>
      <c r="G107" s="389">
        <v>9.7312069811404758</v>
      </c>
      <c r="H107" s="389">
        <v>-0.53472188290176881</v>
      </c>
      <c r="I107" s="390">
        <v>3.1084147465405128</v>
      </c>
      <c r="J107" s="390">
        <v>4.8984326649675669E-2</v>
      </c>
      <c r="K107" s="381">
        <v>1.6010930116666443E-2</v>
      </c>
      <c r="L107" s="382">
        <v>343163515.45683551</v>
      </c>
      <c r="M107" s="382">
        <v>14424417.94957304</v>
      </c>
      <c r="N107" s="381">
        <v>4.3878011647988956E-2</v>
      </c>
      <c r="O107" s="380">
        <v>147875163.28317055</v>
      </c>
      <c r="P107" s="380">
        <v>-86579.194031745195</v>
      </c>
      <c r="Q107" s="381">
        <v>-5.8514581257439018E-4</v>
      </c>
      <c r="R107" s="249"/>
    </row>
    <row r="108" spans="1:18">
      <c r="A108" s="403"/>
      <c r="B108" s="403"/>
      <c r="C108" s="172" t="s">
        <v>111</v>
      </c>
      <c r="D108" s="380">
        <v>141094380.40127164</v>
      </c>
      <c r="E108" s="380">
        <v>5673889.4211640656</v>
      </c>
      <c r="F108" s="384">
        <v>4.1898307856508395E-2</v>
      </c>
      <c r="G108" s="391">
        <v>12.436961192203226</v>
      </c>
      <c r="H108" s="391">
        <v>-0.50117911803932635</v>
      </c>
      <c r="I108" s="392">
        <v>2.9678212278947513</v>
      </c>
      <c r="J108" s="392">
        <v>0.11246377168151689</v>
      </c>
      <c r="K108" s="384">
        <v>3.9386932601659611E-2</v>
      </c>
      <c r="L108" s="385">
        <v>418742897.29155111</v>
      </c>
      <c r="M108" s="385">
        <v>32068988.647443891</v>
      </c>
      <c r="N108" s="384">
        <v>8.293548628583583E-2</v>
      </c>
      <c r="O108" s="380">
        <v>153951516.23651743</v>
      </c>
      <c r="P108" s="380">
        <v>12496844.605358154</v>
      </c>
      <c r="Q108" s="384">
        <v>8.834522367662391E-2</v>
      </c>
      <c r="R108" s="249"/>
    </row>
    <row r="109" spans="1:18">
      <c r="A109" s="403"/>
      <c r="B109" s="403"/>
      <c r="C109" s="172" t="s">
        <v>77</v>
      </c>
      <c r="D109" s="380">
        <v>210321565.70804691</v>
      </c>
      <c r="E109" s="380">
        <v>17159370.201122731</v>
      </c>
      <c r="F109" s="381">
        <v>8.8833998578710646E-2</v>
      </c>
      <c r="G109" s="389">
        <v>18.539088113610124</v>
      </c>
      <c r="H109" s="389">
        <v>8.4276954564781903E-2</v>
      </c>
      <c r="I109" s="390">
        <v>3.0928822019333748</v>
      </c>
      <c r="J109" s="390">
        <v>6.6484058290664727E-2</v>
      </c>
      <c r="K109" s="381">
        <v>2.1968047538729156E-2</v>
      </c>
      <c r="L109" s="382">
        <v>650499827.26117909</v>
      </c>
      <c r="M109" s="382">
        <v>65914117.357073545</v>
      </c>
      <c r="N109" s="381">
        <v>0.11275355562127234</v>
      </c>
      <c r="O109" s="380">
        <v>200700715.33798155</v>
      </c>
      <c r="P109" s="380">
        <v>15027266.085983574</v>
      </c>
      <c r="Q109" s="381">
        <v>8.0933844588562634E-2</v>
      </c>
      <c r="R109" s="249"/>
    </row>
    <row r="110" spans="1:18">
      <c r="A110" s="403"/>
      <c r="B110" s="403"/>
      <c r="C110" s="172" t="s">
        <v>112</v>
      </c>
      <c r="D110" s="380">
        <v>28634911.399192404</v>
      </c>
      <c r="E110" s="380">
        <v>4124695.48447413</v>
      </c>
      <c r="F110" s="384">
        <v>0.16828474701429574</v>
      </c>
      <c r="G110" s="391">
        <v>2.5240642526023946</v>
      </c>
      <c r="H110" s="391">
        <v>0.1823461695868227</v>
      </c>
      <c r="I110" s="392">
        <v>3.5874945086195291</v>
      </c>
      <c r="J110" s="392">
        <v>0.14229636612299679</v>
      </c>
      <c r="K110" s="384">
        <v>4.1302810531496162E-2</v>
      </c>
      <c r="L110" s="385">
        <v>102727587.3994095</v>
      </c>
      <c r="M110" s="385">
        <v>18285037.057833165</v>
      </c>
      <c r="N110" s="384">
        <v>0.21653819056706414</v>
      </c>
      <c r="O110" s="380">
        <v>39276509.493050754</v>
      </c>
      <c r="P110" s="380">
        <v>5767540.3997533992</v>
      </c>
      <c r="Q110" s="384">
        <v>0.17211930285575552</v>
      </c>
      <c r="R110" s="249"/>
    </row>
    <row r="111" spans="1:18">
      <c r="A111" s="403"/>
      <c r="B111" s="403"/>
      <c r="C111" s="172" t="s">
        <v>79</v>
      </c>
      <c r="D111" s="380">
        <v>222804184.3427521</v>
      </c>
      <c r="E111" s="380">
        <v>31317643.016681671</v>
      </c>
      <c r="F111" s="381">
        <v>0.16355010017833482</v>
      </c>
      <c r="G111" s="389">
        <v>19.639385964561967</v>
      </c>
      <c r="H111" s="389">
        <v>1.3446676300694058</v>
      </c>
      <c r="I111" s="390">
        <v>2.8924549615278363</v>
      </c>
      <c r="J111" s="390">
        <v>8.7254737422283846E-2</v>
      </c>
      <c r="K111" s="381">
        <v>3.1104637976458637E-2</v>
      </c>
      <c r="L111" s="382">
        <v>644451068.45135593</v>
      </c>
      <c r="M111" s="382">
        <v>107292979.81026602</v>
      </c>
      <c r="N111" s="381">
        <v>0.199741904811854</v>
      </c>
      <c r="O111" s="380">
        <v>158473017.70802447</v>
      </c>
      <c r="P111" s="380">
        <v>21414528.88431105</v>
      </c>
      <c r="Q111" s="381">
        <v>0.15624372534746622</v>
      </c>
      <c r="R111" s="249"/>
    </row>
    <row r="112" spans="1:18">
      <c r="A112" s="403"/>
      <c r="B112" s="403"/>
      <c r="C112" s="172" t="s">
        <v>80</v>
      </c>
      <c r="D112" s="380">
        <v>48889644.777924687</v>
      </c>
      <c r="E112" s="380">
        <v>1985411.1952588484</v>
      </c>
      <c r="F112" s="384">
        <v>4.2329040336192315E-2</v>
      </c>
      <c r="G112" s="391">
        <v>4.3094460110628923</v>
      </c>
      <c r="H112" s="391">
        <v>-0.17180753369101254</v>
      </c>
      <c r="I112" s="392">
        <v>3.1339656281174029</v>
      </c>
      <c r="J112" s="392">
        <v>0.15827011175748273</v>
      </c>
      <c r="K112" s="384">
        <v>5.318760299477477E-2</v>
      </c>
      <c r="L112" s="385">
        <v>153218466.30488545</v>
      </c>
      <c r="M112" s="385">
        <v>13645748.734648317</v>
      </c>
      <c r="N112" s="384">
        <v>9.776802352351828E-2</v>
      </c>
      <c r="O112" s="380">
        <v>98650588.736032754</v>
      </c>
      <c r="P112" s="380">
        <v>5515759.5124198198</v>
      </c>
      <c r="Q112" s="384">
        <v>5.9223381396627743E-2</v>
      </c>
      <c r="R112" s="249"/>
    </row>
    <row r="113" spans="1:18">
      <c r="A113" s="403"/>
      <c r="B113" s="403"/>
      <c r="C113" s="172" t="s">
        <v>113</v>
      </c>
      <c r="D113" s="380">
        <v>6046790.2712566648</v>
      </c>
      <c r="E113" s="380">
        <v>1395768.3692834219</v>
      </c>
      <c r="F113" s="381">
        <v>0.30009928972625416</v>
      </c>
      <c r="G113" s="389">
        <v>0.53300277252100514</v>
      </c>
      <c r="H113" s="389">
        <v>8.8641852558158318E-2</v>
      </c>
      <c r="I113" s="390">
        <v>3.7689224614349892</v>
      </c>
      <c r="J113" s="390">
        <v>0.21502673496120162</v>
      </c>
      <c r="K113" s="381">
        <v>6.0504514344474979E-2</v>
      </c>
      <c r="L113" s="382">
        <v>22789883.672925815</v>
      </c>
      <c r="M113" s="382">
        <v>6260636.8117671199</v>
      </c>
      <c r="N113" s="381">
        <v>0.37876116585073805</v>
      </c>
      <c r="O113" s="380">
        <v>11039750.428395107</v>
      </c>
      <c r="P113" s="380">
        <v>2384740.3195453547</v>
      </c>
      <c r="Q113" s="381">
        <v>0.27553293289709235</v>
      </c>
      <c r="R113" s="249"/>
    </row>
    <row r="114" spans="1:18">
      <c r="A114" s="403"/>
      <c r="B114" s="403"/>
      <c r="C114" s="172" t="s">
        <v>82</v>
      </c>
      <c r="D114" s="380">
        <v>34362689.258203335</v>
      </c>
      <c r="E114" s="380">
        <v>-704716.77830043435</v>
      </c>
      <c r="F114" s="384">
        <v>-2.0096062353937794E-2</v>
      </c>
      <c r="G114" s="391">
        <v>3.0289472305600187</v>
      </c>
      <c r="H114" s="391">
        <v>-0.32140998888898764</v>
      </c>
      <c r="I114" s="392">
        <v>3.3236765432448157</v>
      </c>
      <c r="J114" s="392">
        <v>9.2531963681398821E-2</v>
      </c>
      <c r="K114" s="384">
        <v>2.8637518811956562E-2</v>
      </c>
      <c r="L114" s="385">
        <v>114210464.25030102</v>
      </c>
      <c r="M114" s="385">
        <v>902605.31610241532</v>
      </c>
      <c r="N114" s="384">
        <v>7.9659550943115623E-3</v>
      </c>
      <c r="O114" s="380">
        <v>67689622.890013799</v>
      </c>
      <c r="P114" s="380">
        <v>-4740671.3008787781</v>
      </c>
      <c r="Q114" s="384">
        <v>-6.5451498628247631E-2</v>
      </c>
      <c r="R114" s="249"/>
    </row>
    <row r="115" spans="1:18">
      <c r="A115" s="403"/>
      <c r="B115" s="403"/>
      <c r="C115" s="172" t="s">
        <v>114</v>
      </c>
      <c r="D115" s="380">
        <v>12268847.313260356</v>
      </c>
      <c r="E115" s="380">
        <v>-474326.162166778</v>
      </c>
      <c r="F115" s="381">
        <v>-3.7221981092969404E-2</v>
      </c>
      <c r="G115" s="389">
        <v>1.0814546793013922</v>
      </c>
      <c r="H115" s="389">
        <v>-0.13603438184118111</v>
      </c>
      <c r="I115" s="390">
        <v>2.6948931884301892</v>
      </c>
      <c r="J115" s="390">
        <v>0.12462870303094897</v>
      </c>
      <c r="K115" s="381">
        <v>4.8488668671617406E-2</v>
      </c>
      <c r="L115" s="382">
        <v>33063233.054395363</v>
      </c>
      <c r="M115" s="382">
        <v>309906.83922339231</v>
      </c>
      <c r="N115" s="381">
        <v>9.4618432701298449E-3</v>
      </c>
      <c r="O115" s="380">
        <v>11987907.716869561</v>
      </c>
      <c r="P115" s="380">
        <v>-214207.34592748247</v>
      </c>
      <c r="Q115" s="381">
        <v>-1.7554935748850458E-2</v>
      </c>
      <c r="R115" s="249"/>
    </row>
    <row r="116" spans="1:18">
      <c r="A116" s="403"/>
      <c r="B116" s="403"/>
      <c r="C116" s="172" t="s">
        <v>84</v>
      </c>
      <c r="D116" s="380">
        <v>17550769.386566337</v>
      </c>
      <c r="E116" s="380">
        <v>-1082948.2651635483</v>
      </c>
      <c r="F116" s="384">
        <v>-5.8117670633643599E-2</v>
      </c>
      <c r="G116" s="391">
        <v>1.5470370764112067</v>
      </c>
      <c r="H116" s="391">
        <v>-0.23323747240089765</v>
      </c>
      <c r="I116" s="392">
        <v>3.2188813516755168</v>
      </c>
      <c r="J116" s="392">
        <v>7.8512597324959632E-2</v>
      </c>
      <c r="K116" s="384">
        <v>2.5001075818306694E-2</v>
      </c>
      <c r="L116" s="385">
        <v>56493844.285975933</v>
      </c>
      <c r="M116" s="385">
        <v>-2022900.4049070328</v>
      </c>
      <c r="N116" s="384">
        <v>-3.4569599105231927E-2</v>
      </c>
      <c r="O116" s="380">
        <v>36176251.95321323</v>
      </c>
      <c r="P116" s="380">
        <v>-3883974.9344114661</v>
      </c>
      <c r="Q116" s="384">
        <v>-9.6953393332160423E-2</v>
      </c>
      <c r="R116" s="249"/>
    </row>
    <row r="117" spans="1:18">
      <c r="A117" s="403"/>
      <c r="B117" s="403"/>
      <c r="C117" s="172" t="s">
        <v>115</v>
      </c>
      <c r="D117" s="380">
        <v>4742795.6911818516</v>
      </c>
      <c r="E117" s="380">
        <v>2214564.5149841909</v>
      </c>
      <c r="F117" s="381">
        <v>0.87593434328058184</v>
      </c>
      <c r="G117" s="389">
        <v>0.41806034929259123</v>
      </c>
      <c r="H117" s="389">
        <v>0.17651189929339664</v>
      </c>
      <c r="I117" s="390">
        <v>3.509960963343068</v>
      </c>
      <c r="J117" s="390">
        <v>0.2995804006269549</v>
      </c>
      <c r="K117" s="381">
        <v>9.3316164477864158E-2</v>
      </c>
      <c r="L117" s="382">
        <v>16647027.733160004</v>
      </c>
      <c r="M117" s="382">
        <v>8530443.5070421379</v>
      </c>
      <c r="N117" s="381">
        <v>1.0509893410078268</v>
      </c>
      <c r="O117" s="380">
        <v>8277716.9075983493</v>
      </c>
      <c r="P117" s="380">
        <v>4565732.3245760249</v>
      </c>
      <c r="Q117" s="381">
        <v>1.2299976528616325</v>
      </c>
      <c r="R117" s="249"/>
    </row>
    <row r="118" spans="1:18">
      <c r="A118" s="403"/>
      <c r="B118" s="403"/>
      <c r="C118" s="172" t="s">
        <v>86</v>
      </c>
      <c r="D118" s="380">
        <v>13972920.240920991</v>
      </c>
      <c r="E118" s="380">
        <v>548424.96593945287</v>
      </c>
      <c r="F118" s="384">
        <v>4.0852557560321918E-2</v>
      </c>
      <c r="G118" s="391">
        <v>1.2316625671685439</v>
      </c>
      <c r="H118" s="391">
        <v>-5.0920313788614724E-2</v>
      </c>
      <c r="I118" s="392">
        <v>2.9865576379902885</v>
      </c>
      <c r="J118" s="392">
        <v>0.13087901834587612</v>
      </c>
      <c r="K118" s="384">
        <v>4.583114410898699E-2</v>
      </c>
      <c r="L118" s="385">
        <v>41730931.670551687</v>
      </c>
      <c r="M118" s="385">
        <v>3394887.5342694744</v>
      </c>
      <c r="N118" s="384">
        <v>8.855602112207675E-2</v>
      </c>
      <c r="O118" s="380">
        <v>24396402.553505033</v>
      </c>
      <c r="P118" s="380">
        <v>1242781.5720261522</v>
      </c>
      <c r="Q118" s="384">
        <v>5.3675473612541297E-2</v>
      </c>
      <c r="R118" s="249"/>
    </row>
    <row r="119" spans="1:18">
      <c r="A119" s="403"/>
      <c r="B119" s="403"/>
      <c r="C119" s="172" t="s">
        <v>116</v>
      </c>
      <c r="D119" s="380">
        <v>9355508.8099923991</v>
      </c>
      <c r="E119" s="380">
        <v>2146781.0263504125</v>
      </c>
      <c r="F119" s="381">
        <v>0.29780303692724791</v>
      </c>
      <c r="G119" s="389">
        <v>0.82465438858925799</v>
      </c>
      <c r="H119" s="389">
        <v>0.13592899077036913</v>
      </c>
      <c r="I119" s="390">
        <v>2.9829293021955818</v>
      </c>
      <c r="J119" s="390">
        <v>0.33177150196507776</v>
      </c>
      <c r="K119" s="381">
        <v>0.12514211788382873</v>
      </c>
      <c r="L119" s="382">
        <v>27906821.366275247</v>
      </c>
      <c r="M119" s="382">
        <v>8795346.4729344398</v>
      </c>
      <c r="N119" s="381">
        <v>0.46021285756438851</v>
      </c>
      <c r="O119" s="380">
        <v>22628774.275661096</v>
      </c>
      <c r="P119" s="380">
        <v>5923667.5795920156</v>
      </c>
      <c r="Q119" s="381">
        <v>0.35460219963670919</v>
      </c>
      <c r="R119" s="249"/>
    </row>
    <row r="120" spans="1:18">
      <c r="A120" s="403" t="s">
        <v>62</v>
      </c>
      <c r="B120" s="403" t="s">
        <v>126</v>
      </c>
      <c r="C120" s="172" t="s">
        <v>75</v>
      </c>
      <c r="D120" s="380">
        <v>192321.51385100276</v>
      </c>
      <c r="E120" s="380">
        <v>-24071.467943734489</v>
      </c>
      <c r="F120" s="384">
        <v>-0.1112395963311224</v>
      </c>
      <c r="G120" s="391">
        <v>18.219192028302725</v>
      </c>
      <c r="H120" s="391">
        <v>-7.3161601617046905</v>
      </c>
      <c r="I120" s="392">
        <v>5.9574641592982616</v>
      </c>
      <c r="J120" s="392">
        <v>0.56908493201085442</v>
      </c>
      <c r="K120" s="384">
        <v>0.10561337797624547</v>
      </c>
      <c r="L120" s="385">
        <v>1145748.5258293331</v>
      </c>
      <c r="M120" s="385">
        <v>-20258.922204211121</v>
      </c>
      <c r="N120" s="384">
        <v>-1.7374607888120713E-2</v>
      </c>
      <c r="O120" s="380">
        <v>512494.39606666565</v>
      </c>
      <c r="P120" s="380">
        <v>-40169.741035888321</v>
      </c>
      <c r="Q120" s="384">
        <v>-7.2683820677212324E-2</v>
      </c>
      <c r="R120" s="249"/>
    </row>
    <row r="121" spans="1:18">
      <c r="A121" s="403"/>
      <c r="B121" s="403"/>
      <c r="C121" s="172" t="s">
        <v>111</v>
      </c>
      <c r="D121" s="380">
        <v>343565.69363848754</v>
      </c>
      <c r="E121" s="380">
        <v>108523.74161624204</v>
      </c>
      <c r="F121" s="381">
        <v>0.46172072977836243</v>
      </c>
      <c r="G121" s="389">
        <v>32.547005383838872</v>
      </c>
      <c r="H121" s="389">
        <v>4.8109902204264294</v>
      </c>
      <c r="I121" s="390">
        <v>6.5932198855025597</v>
      </c>
      <c r="J121" s="390">
        <v>6.3571816006055215E-2</v>
      </c>
      <c r="K121" s="381">
        <v>9.7358717237814602E-3</v>
      </c>
      <c r="L121" s="382">
        <v>2265204.1632737564</v>
      </c>
      <c r="M121" s="382">
        <v>730462.93500101101</v>
      </c>
      <c r="N121" s="381">
        <v>0.47595185529947681</v>
      </c>
      <c r="O121" s="380">
        <v>708924.78887856007</v>
      </c>
      <c r="P121" s="380">
        <v>190961.12765175418</v>
      </c>
      <c r="Q121" s="381">
        <v>0.36867668901609713</v>
      </c>
      <c r="R121" s="249"/>
    </row>
    <row r="122" spans="1:18">
      <c r="A122" s="403"/>
      <c r="B122" s="403"/>
      <c r="C122" s="172" t="s">
        <v>77</v>
      </c>
      <c r="D122" s="380">
        <v>61329.795173863022</v>
      </c>
      <c r="E122" s="380">
        <v>18159.6842353217</v>
      </c>
      <c r="F122" s="384">
        <v>0.42065410165784711</v>
      </c>
      <c r="G122" s="391">
        <v>5.8099548664885798</v>
      </c>
      <c r="H122" s="391">
        <v>0.71568619957308854</v>
      </c>
      <c r="I122" s="392">
        <v>5.1998220797586239</v>
      </c>
      <c r="J122" s="392">
        <v>-0.14753580355538887</v>
      </c>
      <c r="K122" s="384">
        <v>-2.7590411334869155E-2</v>
      </c>
      <c r="L122" s="385">
        <v>318904.02309212682</v>
      </c>
      <c r="M122" s="385">
        <v>88057.990041377401</v>
      </c>
      <c r="N122" s="384">
        <v>0.38145767062853814</v>
      </c>
      <c r="O122" s="380">
        <v>147142.08281362057</v>
      </c>
      <c r="P122" s="380">
        <v>49433.67735799159</v>
      </c>
      <c r="Q122" s="384">
        <v>0.50593065281819838</v>
      </c>
      <c r="R122" s="249"/>
    </row>
    <row r="123" spans="1:18">
      <c r="A123" s="403"/>
      <c r="B123" s="403"/>
      <c r="C123" s="172" t="s">
        <v>112</v>
      </c>
      <c r="D123" s="380">
        <v>23183.358840887293</v>
      </c>
      <c r="E123" s="380">
        <v>20756.015604982826</v>
      </c>
      <c r="F123" s="381">
        <v>8.5509190863354778</v>
      </c>
      <c r="G123" s="389">
        <v>2.19622889881372</v>
      </c>
      <c r="H123" s="389">
        <v>1.9097914002369512</v>
      </c>
      <c r="I123" s="390">
        <v>6.5039797410877069</v>
      </c>
      <c r="J123" s="390">
        <v>0.41410966529811954</v>
      </c>
      <c r="K123" s="381">
        <v>6.7999753713042524E-2</v>
      </c>
      <c r="L123" s="382">
        <v>150784.09623149753</v>
      </c>
      <c r="M123" s="382">
        <v>136001.89129549265</v>
      </c>
      <c r="N123" s="381">
        <v>9.2003792319394879</v>
      </c>
      <c r="O123" s="380">
        <v>51177.218542575836</v>
      </c>
      <c r="P123" s="380">
        <v>46211.394281625748</v>
      </c>
      <c r="Q123" s="381">
        <v>9.305885962380863</v>
      </c>
      <c r="R123" s="249"/>
    </row>
    <row r="124" spans="1:18">
      <c r="A124" s="403"/>
      <c r="B124" s="403"/>
      <c r="C124" s="172" t="s">
        <v>79</v>
      </c>
      <c r="D124" s="380">
        <v>7762.7460787402742</v>
      </c>
      <c r="E124" s="380">
        <v>2270.8262703420032</v>
      </c>
      <c r="F124" s="384">
        <v>0.41348496510627203</v>
      </c>
      <c r="G124" s="391">
        <v>0.7353881458373599</v>
      </c>
      <c r="H124" s="391">
        <v>8.7316728069509963E-2</v>
      </c>
      <c r="I124" s="392">
        <v>4.7053347938158128</v>
      </c>
      <c r="J124" s="392">
        <v>4.0873367228871693E-2</v>
      </c>
      <c r="K124" s="384">
        <v>8.7627195276817563E-3</v>
      </c>
      <c r="L124" s="385">
        <v>36526.319219853875</v>
      </c>
      <c r="M124" s="385">
        <v>10909.471115671393</v>
      </c>
      <c r="N124" s="384">
        <v>0.42587093741209309</v>
      </c>
      <c r="O124" s="380">
        <v>11255.578691124916</v>
      </c>
      <c r="P124" s="380">
        <v>4381.7415189743042</v>
      </c>
      <c r="Q124" s="384">
        <v>0.63745203868473255</v>
      </c>
      <c r="R124" s="249"/>
    </row>
    <row r="125" spans="1:18">
      <c r="A125" s="403"/>
      <c r="B125" s="403"/>
      <c r="C125" s="172" t="s">
        <v>80</v>
      </c>
      <c r="D125" s="380">
        <v>81054.789670132246</v>
      </c>
      <c r="E125" s="380">
        <v>-13616.738257911638</v>
      </c>
      <c r="F125" s="381">
        <v>-0.14383139847770479</v>
      </c>
      <c r="G125" s="389">
        <v>7.6785625707892065</v>
      </c>
      <c r="H125" s="389">
        <v>-3.4931066208754808</v>
      </c>
      <c r="I125" s="390">
        <v>6.4739649109211772</v>
      </c>
      <c r="J125" s="390">
        <v>0.80821126134574417</v>
      </c>
      <c r="K125" s="381">
        <v>0.14264850032904414</v>
      </c>
      <c r="L125" s="382">
        <v>524745.86418653245</v>
      </c>
      <c r="M125" s="382">
        <v>-11639.690682664746</v>
      </c>
      <c r="N125" s="381">
        <v>-2.1700231441734476E-2</v>
      </c>
      <c r="O125" s="380">
        <v>217262.13427186012</v>
      </c>
      <c r="P125" s="380">
        <v>-36960.32985912502</v>
      </c>
      <c r="Q125" s="381">
        <v>-0.14538577456350057</v>
      </c>
      <c r="R125" s="249"/>
    </row>
    <row r="126" spans="1:18">
      <c r="A126" s="403"/>
      <c r="B126" s="403"/>
      <c r="C126" s="172" t="s">
        <v>113</v>
      </c>
      <c r="D126" s="380">
        <v>7.7441571350574492</v>
      </c>
      <c r="E126" s="380">
        <v>0.97035428651571287</v>
      </c>
      <c r="F126" s="384">
        <v>0.14325103759472579</v>
      </c>
      <c r="G126" s="391">
        <v>7.3362715962328989E-4</v>
      </c>
      <c r="H126" s="391">
        <v>-6.5712264273846076E-5</v>
      </c>
      <c r="I126" s="392">
        <v>8.8117644997724707</v>
      </c>
      <c r="J126" s="392">
        <v>2.2956512246904497</v>
      </c>
      <c r="K126" s="384">
        <v>0.35230376265390406</v>
      </c>
      <c r="L126" s="385">
        <v>68.239688923358912</v>
      </c>
      <c r="M126" s="385">
        <v>24.100822259187694</v>
      </c>
      <c r="N126" s="384">
        <v>0.54602267979732755</v>
      </c>
      <c r="O126" s="380">
        <v>27.529886722564697</v>
      </c>
      <c r="P126" s="380">
        <v>13.132223963737488</v>
      </c>
      <c r="Q126" s="384">
        <v>0.91210804029189518</v>
      </c>
      <c r="R126" s="249"/>
    </row>
    <row r="127" spans="1:18">
      <c r="A127" s="403"/>
      <c r="B127" s="403"/>
      <c r="C127" s="172" t="s">
        <v>82</v>
      </c>
      <c r="D127" s="380">
        <v>55268.232182487955</v>
      </c>
      <c r="E127" s="380">
        <v>-2859.8041789460258</v>
      </c>
      <c r="F127" s="381">
        <v>-4.9198362063429528E-2</v>
      </c>
      <c r="G127" s="389">
        <v>5.2357248808767043</v>
      </c>
      <c r="H127" s="389">
        <v>-1.6236467507353947</v>
      </c>
      <c r="I127" s="390">
        <v>6.6817462526463673</v>
      </c>
      <c r="J127" s="390">
        <v>0.1189001587067402</v>
      </c>
      <c r="K127" s="381">
        <v>1.8117163956737757E-2</v>
      </c>
      <c r="L127" s="382">
        <v>369288.30327572825</v>
      </c>
      <c r="M127" s="382">
        <v>-12197.053107289365</v>
      </c>
      <c r="N127" s="381">
        <v>-3.1972532898597875E-2</v>
      </c>
      <c r="O127" s="380">
        <v>172837.30936813354</v>
      </c>
      <c r="P127" s="380">
        <v>1175.1812011961301</v>
      </c>
      <c r="Q127" s="381">
        <v>6.8458967259994227E-3</v>
      </c>
      <c r="R127" s="249"/>
    </row>
    <row r="128" spans="1:18">
      <c r="A128" s="403"/>
      <c r="B128" s="403"/>
      <c r="C128" s="172" t="s">
        <v>114</v>
      </c>
      <c r="D128" s="380">
        <v>743.9988859618187</v>
      </c>
      <c r="E128" s="380">
        <v>-599.19488231813909</v>
      </c>
      <c r="F128" s="384">
        <v>-0.4460971279560394</v>
      </c>
      <c r="G128" s="391">
        <v>7.048123894596206E-2</v>
      </c>
      <c r="H128" s="391">
        <v>-8.8021710863134289E-2</v>
      </c>
      <c r="I128" s="392">
        <v>4.578044547338866</v>
      </c>
      <c r="J128" s="392">
        <v>0.15803225516520758</v>
      </c>
      <c r="K128" s="384">
        <v>3.5753804450957993E-2</v>
      </c>
      <c r="L128" s="385">
        <v>3406.0600431036951</v>
      </c>
      <c r="M128" s="385">
        <v>-2530.8729234647749</v>
      </c>
      <c r="N128" s="384">
        <v>-0.42629299298415563</v>
      </c>
      <c r="O128" s="380">
        <v>1984.1376135349274</v>
      </c>
      <c r="P128" s="380">
        <v>-1620.5312305688858</v>
      </c>
      <c r="Q128" s="384">
        <v>-0.44956452330415936</v>
      </c>
      <c r="R128" s="249"/>
    </row>
    <row r="129" spans="1:18">
      <c r="A129" s="403"/>
      <c r="B129" s="403"/>
      <c r="C129" s="172" t="s">
        <v>84</v>
      </c>
      <c r="D129" s="380">
        <v>8489.7002453917976</v>
      </c>
      <c r="E129" s="380">
        <v>2749.1256245942386</v>
      </c>
      <c r="F129" s="381">
        <v>0.47889380527071568</v>
      </c>
      <c r="G129" s="389">
        <v>0.80425468756113094</v>
      </c>
      <c r="H129" s="389">
        <v>0.12684087543421196</v>
      </c>
      <c r="I129" s="390">
        <v>5.7283025427971834</v>
      </c>
      <c r="J129" s="390">
        <v>-4.9043583676020575E-3</v>
      </c>
      <c r="K129" s="381">
        <v>-8.5543020723805811E-4</v>
      </c>
      <c r="L129" s="382">
        <v>48631.571503263709</v>
      </c>
      <c r="M129" s="382">
        <v>15719.669470655725</v>
      </c>
      <c r="N129" s="381">
        <v>0.47762871483639002</v>
      </c>
      <c r="O129" s="380">
        <v>24656.00953233242</v>
      </c>
      <c r="P129" s="380">
        <v>7850.4932973363939</v>
      </c>
      <c r="Q129" s="381">
        <v>0.46713788422568203</v>
      </c>
      <c r="R129" s="249"/>
    </row>
    <row r="130" spans="1:18">
      <c r="A130" s="403"/>
      <c r="B130" s="403"/>
      <c r="C130" s="172" t="s">
        <v>115</v>
      </c>
      <c r="D130" s="380">
        <v>291.0137847581982</v>
      </c>
      <c r="E130" s="380">
        <v>242.00746630822414</v>
      </c>
      <c r="F130" s="384">
        <v>4.9382911012845581</v>
      </c>
      <c r="G130" s="391">
        <v>2.7568605930901813E-2</v>
      </c>
      <c r="H130" s="391">
        <v>2.1785638337512975E-2</v>
      </c>
      <c r="I130" s="392">
        <v>5.6047961724380801</v>
      </c>
      <c r="J130" s="392">
        <v>0.80411697026039253</v>
      </c>
      <c r="K130" s="384">
        <v>0.16750066738382111</v>
      </c>
      <c r="L130" s="385">
        <v>1631.0729469394685</v>
      </c>
      <c r="M130" s="385">
        <v>1395.8093331813814</v>
      </c>
      <c r="N130" s="384">
        <v>5.9329588238691269</v>
      </c>
      <c r="O130" s="380">
        <v>695.48654115200043</v>
      </c>
      <c r="P130" s="380">
        <v>501.1088193655014</v>
      </c>
      <c r="Q130" s="384">
        <v>2.578015704474149</v>
      </c>
      <c r="R130" s="249"/>
    </row>
    <row r="131" spans="1:18">
      <c r="A131" s="403"/>
      <c r="B131" s="403"/>
      <c r="C131" s="172" t="s">
        <v>86</v>
      </c>
      <c r="D131" s="380">
        <v>1476.4394129365683</v>
      </c>
      <c r="E131" s="380">
        <v>424.91097998269788</v>
      </c>
      <c r="F131" s="381">
        <v>0.40408891159421301</v>
      </c>
      <c r="G131" s="389">
        <v>0.13986751998679542</v>
      </c>
      <c r="H131" s="389">
        <v>1.5782401095306903E-2</v>
      </c>
      <c r="I131" s="390">
        <v>2.9360185678982926</v>
      </c>
      <c r="J131" s="390">
        <v>-0.36898145803923388</v>
      </c>
      <c r="K131" s="381">
        <v>-0.11164340548970653</v>
      </c>
      <c r="L131" s="382">
        <v>4334.8535307586189</v>
      </c>
      <c r="M131" s="382">
        <v>859.55203257203084</v>
      </c>
      <c r="N131" s="381">
        <v>0.2473316438934996</v>
      </c>
      <c r="O131" s="380">
        <v>1254.5160213708878</v>
      </c>
      <c r="P131" s="380">
        <v>-129.97855806350708</v>
      </c>
      <c r="Q131" s="381">
        <v>-9.3881594044670794E-2</v>
      </c>
      <c r="R131" s="249"/>
    </row>
    <row r="132" spans="1:18">
      <c r="A132" s="403"/>
      <c r="B132" s="403"/>
      <c r="C132" s="172" t="s">
        <v>116</v>
      </c>
      <c r="D132" s="380">
        <v>1666.7215756887913</v>
      </c>
      <c r="E132" s="380">
        <v>-10.765395974421381</v>
      </c>
      <c r="F132" s="384">
        <v>-6.417573522939252E-3</v>
      </c>
      <c r="G132" s="391">
        <v>0.15789351818806441</v>
      </c>
      <c r="H132" s="391">
        <v>-4.0057544088997393E-2</v>
      </c>
      <c r="I132" s="392">
        <v>4.1024502643953165</v>
      </c>
      <c r="J132" s="392">
        <v>0.37404742747256137</v>
      </c>
      <c r="K132" s="384">
        <v>0.10032376967647685</v>
      </c>
      <c r="L132" s="385">
        <v>6837.6423688578607</v>
      </c>
      <c r="M132" s="385">
        <v>583.29518480777733</v>
      </c>
      <c r="N132" s="384">
        <v>9.3262360985540457E-2</v>
      </c>
      <c r="O132" s="380">
        <v>4095.1884449720383</v>
      </c>
      <c r="P132" s="380">
        <v>84.353494882583618</v>
      </c>
      <c r="Q132" s="384">
        <v>2.1031405164329255E-2</v>
      </c>
      <c r="R132" s="249"/>
    </row>
    <row r="133" spans="1:18">
      <c r="A133" s="403"/>
      <c r="B133" s="403" t="s">
        <v>127</v>
      </c>
      <c r="C133" s="172" t="s">
        <v>75</v>
      </c>
      <c r="D133" s="380">
        <v>2460080.120439149</v>
      </c>
      <c r="E133" s="380">
        <v>-190454.75512805674</v>
      </c>
      <c r="F133" s="381">
        <v>-7.185521567125204E-2</v>
      </c>
      <c r="G133" s="389">
        <v>22.36634618907344</v>
      </c>
      <c r="H133" s="389">
        <v>-3.0319286791775149</v>
      </c>
      <c r="I133" s="390">
        <v>5.6492521754152287</v>
      </c>
      <c r="J133" s="390">
        <v>0.26487383401724696</v>
      </c>
      <c r="K133" s="381">
        <v>4.9193020479403389E-2</v>
      </c>
      <c r="L133" s="382">
        <v>13897612.97208662</v>
      </c>
      <c r="M133" s="382">
        <v>-373869.60503743775</v>
      </c>
      <c r="N133" s="381">
        <v>-2.6196970287916559E-2</v>
      </c>
      <c r="O133" s="380">
        <v>6410320.8027492631</v>
      </c>
      <c r="P133" s="380">
        <v>-433315.68256323505</v>
      </c>
      <c r="Q133" s="381">
        <v>-6.3316583733399268E-2</v>
      </c>
      <c r="R133" s="249"/>
    </row>
    <row r="134" spans="1:18">
      <c r="A134" s="403"/>
      <c r="B134" s="403"/>
      <c r="C134" s="172" t="s">
        <v>111</v>
      </c>
      <c r="D134" s="380">
        <v>3343444.3672687672</v>
      </c>
      <c r="E134" s="380">
        <v>451445.94647438964</v>
      </c>
      <c r="F134" s="384">
        <v>0.15610172648378762</v>
      </c>
      <c r="G134" s="391">
        <v>30.397641751965285</v>
      </c>
      <c r="H134" s="391">
        <v>2.6855857865953361</v>
      </c>
      <c r="I134" s="392">
        <v>6.5008431135587506</v>
      </c>
      <c r="J134" s="392">
        <v>0.20290722542024753</v>
      </c>
      <c r="K134" s="384">
        <v>3.2218051917994567E-2</v>
      </c>
      <c r="L134" s="385">
        <v>21735207.290525958</v>
      </c>
      <c r="M134" s="385">
        <v>3521586.6477651708</v>
      </c>
      <c r="N134" s="384">
        <v>0.19334907193012532</v>
      </c>
      <c r="O134" s="380">
        <v>7162227.0855920762</v>
      </c>
      <c r="P134" s="380">
        <v>599513.42234444991</v>
      </c>
      <c r="Q134" s="384">
        <v>9.1351452022329208E-2</v>
      </c>
      <c r="R134" s="249"/>
    </row>
    <row r="135" spans="1:18">
      <c r="A135" s="403"/>
      <c r="B135" s="403"/>
      <c r="C135" s="172" t="s">
        <v>77</v>
      </c>
      <c r="D135" s="380">
        <v>564361.89400604286</v>
      </c>
      <c r="E135" s="380">
        <v>82633.484148938616</v>
      </c>
      <c r="F135" s="381">
        <v>0.1715354180033731</v>
      </c>
      <c r="G135" s="389">
        <v>5.1310172349212131</v>
      </c>
      <c r="H135" s="389">
        <v>0.51494118243089382</v>
      </c>
      <c r="I135" s="390">
        <v>5.4197392251668814</v>
      </c>
      <c r="J135" s="390">
        <v>0.12835562576622461</v>
      </c>
      <c r="K135" s="381">
        <v>2.4257478853123248E-2</v>
      </c>
      <c r="L135" s="382">
        <v>3058694.2941340245</v>
      </c>
      <c r="M135" s="382">
        <v>509684.48685078556</v>
      </c>
      <c r="N135" s="381">
        <v>0.19995391363127493</v>
      </c>
      <c r="O135" s="380">
        <v>1268371.4998007491</v>
      </c>
      <c r="P135" s="380">
        <v>234078.1383693075</v>
      </c>
      <c r="Q135" s="381">
        <v>0.22631696876150106</v>
      </c>
      <c r="R135" s="249"/>
    </row>
    <row r="136" spans="1:18">
      <c r="A136" s="403"/>
      <c r="B136" s="403"/>
      <c r="C136" s="172" t="s">
        <v>112</v>
      </c>
      <c r="D136" s="380">
        <v>56174.808123937772</v>
      </c>
      <c r="E136" s="380">
        <v>33320.037667627636</v>
      </c>
      <c r="F136" s="384">
        <v>1.4579029674055672</v>
      </c>
      <c r="G136" s="391">
        <v>0.51072531953978917</v>
      </c>
      <c r="H136" s="391">
        <v>0.29172358239949703</v>
      </c>
      <c r="I136" s="392">
        <v>6.6942118272836044</v>
      </c>
      <c r="J136" s="392">
        <v>0.56668201536987617</v>
      </c>
      <c r="K136" s="384">
        <v>9.2481315108100967E-2</v>
      </c>
      <c r="L136" s="385">
        <v>376046.06493865134</v>
      </c>
      <c r="M136" s="385">
        <v>236002.77762316586</v>
      </c>
      <c r="N136" s="384">
        <v>1.6852130662393381</v>
      </c>
      <c r="O136" s="380">
        <v>126704.44283568859</v>
      </c>
      <c r="P136" s="380">
        <v>78804.8591786623</v>
      </c>
      <c r="Q136" s="384">
        <v>1.6452096899824009</v>
      </c>
      <c r="R136" s="249"/>
    </row>
    <row r="137" spans="1:18">
      <c r="A137" s="403"/>
      <c r="B137" s="403"/>
      <c r="C137" s="172" t="s">
        <v>79</v>
      </c>
      <c r="D137" s="380">
        <v>100556.02337176472</v>
      </c>
      <c r="E137" s="380">
        <v>13771.00417120631</v>
      </c>
      <c r="F137" s="381">
        <v>0.15867950826146388</v>
      </c>
      <c r="G137" s="389">
        <v>0.9142266593040751</v>
      </c>
      <c r="H137" s="389">
        <v>8.2624784369103921E-2</v>
      </c>
      <c r="I137" s="390">
        <v>4.4715682528899636</v>
      </c>
      <c r="J137" s="390">
        <v>-0.27575656900288248</v>
      </c>
      <c r="K137" s="381">
        <v>-5.8086728704806266E-2</v>
      </c>
      <c r="L137" s="382">
        <v>449643.12174604431</v>
      </c>
      <c r="M137" s="382">
        <v>37646.445926786168</v>
      </c>
      <c r="N137" s="381">
        <v>9.1375606009261992E-2</v>
      </c>
      <c r="O137" s="380">
        <v>137785.70253634854</v>
      </c>
      <c r="P137" s="380">
        <v>12472.479199750625</v>
      </c>
      <c r="Q137" s="381">
        <v>9.9530431567057293E-2</v>
      </c>
      <c r="R137" s="249"/>
    </row>
    <row r="138" spans="1:18">
      <c r="A138" s="403"/>
      <c r="B138" s="403"/>
      <c r="C138" s="172" t="s">
        <v>80</v>
      </c>
      <c r="D138" s="380">
        <v>1100103.3185746542</v>
      </c>
      <c r="E138" s="380">
        <v>-84783.868817294249</v>
      </c>
      <c r="F138" s="384">
        <v>-7.1554380635942036E-2</v>
      </c>
      <c r="G138" s="391">
        <v>10.001825331850156</v>
      </c>
      <c r="H138" s="391">
        <v>-1.3521435408700881</v>
      </c>
      <c r="I138" s="392">
        <v>5.8021726415376049</v>
      </c>
      <c r="J138" s="392">
        <v>0.40612229523448384</v>
      </c>
      <c r="K138" s="384">
        <v>7.526288102792103E-2</v>
      </c>
      <c r="L138" s="385">
        <v>6382989.3778985869</v>
      </c>
      <c r="M138" s="385">
        <v>-10721.539957867935</v>
      </c>
      <c r="N138" s="384">
        <v>-1.676888444850494E-3</v>
      </c>
      <c r="O138" s="380">
        <v>2943881.2487693038</v>
      </c>
      <c r="P138" s="380">
        <v>-223694.12337046023</v>
      </c>
      <c r="Q138" s="384">
        <v>-7.0619984401302544E-2</v>
      </c>
      <c r="R138" s="249"/>
    </row>
    <row r="139" spans="1:18">
      <c r="A139" s="403"/>
      <c r="B139" s="403"/>
      <c r="C139" s="172" t="s">
        <v>113</v>
      </c>
      <c r="D139" s="380">
        <v>198.36035304481982</v>
      </c>
      <c r="E139" s="380">
        <v>-223.51696857252125</v>
      </c>
      <c r="F139" s="381">
        <v>-0.52981508395765275</v>
      </c>
      <c r="G139" s="389">
        <v>1.8034357050108155E-3</v>
      </c>
      <c r="H139" s="389">
        <v>-2.2391280333085208E-3</v>
      </c>
      <c r="I139" s="390">
        <v>7.3592061667481303</v>
      </c>
      <c r="J139" s="390">
        <v>0.13000520820650152</v>
      </c>
      <c r="K139" s="381">
        <v>1.7983344072472419E-2</v>
      </c>
      <c r="L139" s="382">
        <v>1459.7747333657742</v>
      </c>
      <c r="M139" s="382">
        <v>-1590.0612044572829</v>
      </c>
      <c r="N139" s="381">
        <v>-0.52135958683477679</v>
      </c>
      <c r="O139" s="380">
        <v>536.0541718006134</v>
      </c>
      <c r="P139" s="380">
        <v>-713.64649438858032</v>
      </c>
      <c r="Q139" s="381">
        <v>-0.57105394411347821</v>
      </c>
      <c r="R139" s="249"/>
    </row>
    <row r="140" spans="1:18">
      <c r="A140" s="403"/>
      <c r="B140" s="403"/>
      <c r="C140" s="172" t="s">
        <v>82</v>
      </c>
      <c r="D140" s="380">
        <v>661029.13790617383</v>
      </c>
      <c r="E140" s="380">
        <v>-99393.128267849563</v>
      </c>
      <c r="F140" s="384">
        <v>-0.13070780892297457</v>
      </c>
      <c r="G140" s="391">
        <v>6.0098882213783416</v>
      </c>
      <c r="H140" s="391">
        <v>-1.2767217041345722</v>
      </c>
      <c r="I140" s="392">
        <v>6.650481395651985</v>
      </c>
      <c r="J140" s="392">
        <v>0.17355903701196329</v>
      </c>
      <c r="K140" s="384">
        <v>2.6796528876163028E-2</v>
      </c>
      <c r="L140" s="385">
        <v>4396161.9836288793</v>
      </c>
      <c r="M140" s="385">
        <v>-529033.99416136649</v>
      </c>
      <c r="N140" s="384">
        <v>-0.10741379562295601</v>
      </c>
      <c r="O140" s="380">
        <v>1970013.4529525619</v>
      </c>
      <c r="P140" s="380">
        <v>-272246.93511893786</v>
      </c>
      <c r="Q140" s="384">
        <v>-0.12141628892311174</v>
      </c>
      <c r="R140" s="249"/>
    </row>
    <row r="141" spans="1:18">
      <c r="A141" s="403"/>
      <c r="B141" s="403"/>
      <c r="C141" s="172" t="s">
        <v>114</v>
      </c>
      <c r="D141" s="380">
        <v>10164.486190210571</v>
      </c>
      <c r="E141" s="380">
        <v>-141.30572509213562</v>
      </c>
      <c r="F141" s="381">
        <v>-1.371129227656108E-2</v>
      </c>
      <c r="G141" s="389">
        <v>9.2412606839700387E-2</v>
      </c>
      <c r="H141" s="389">
        <v>-6.3407950538865165E-3</v>
      </c>
      <c r="I141" s="390">
        <v>4.8734750008574874</v>
      </c>
      <c r="J141" s="390">
        <v>1.582737325573369E-2</v>
      </c>
      <c r="K141" s="381">
        <v>3.2582382398016274E-3</v>
      </c>
      <c r="L141" s="382">
        <v>49536.369344552382</v>
      </c>
      <c r="M141" s="382">
        <v>-525.53630337514187</v>
      </c>
      <c r="N141" s="381">
        <v>-1.0497728693571979E-2</v>
      </c>
      <c r="O141" s="380">
        <v>27081.112730423047</v>
      </c>
      <c r="P141" s="380">
        <v>-604.7464364375337</v>
      </c>
      <c r="Q141" s="381">
        <v>-2.1843152231352931E-2</v>
      </c>
      <c r="R141" s="249"/>
    </row>
    <row r="142" spans="1:18">
      <c r="A142" s="403"/>
      <c r="B142" s="403"/>
      <c r="C142" s="172" t="s">
        <v>84</v>
      </c>
      <c r="D142" s="380">
        <v>81883.306324385645</v>
      </c>
      <c r="E142" s="380">
        <v>5188.0154677583923</v>
      </c>
      <c r="F142" s="384">
        <v>6.7644511283708048E-2</v>
      </c>
      <c r="G142" s="391">
        <v>0.74445964631031103</v>
      </c>
      <c r="H142" s="391">
        <v>9.5407828638442993E-3</v>
      </c>
      <c r="I142" s="392">
        <v>5.8929906288888381</v>
      </c>
      <c r="J142" s="392">
        <v>-0.34038068558237899</v>
      </c>
      <c r="K142" s="384">
        <v>-5.4606194370638711E-2</v>
      </c>
      <c r="L142" s="385">
        <v>482537.55683203874</v>
      </c>
      <c r="M142" s="385">
        <v>4467.3308513117954</v>
      </c>
      <c r="N142" s="384">
        <v>9.3445075818042941E-3</v>
      </c>
      <c r="O142" s="380">
        <v>239495.91325563466</v>
      </c>
      <c r="P142" s="380">
        <v>14702.13713563804</v>
      </c>
      <c r="Q142" s="384">
        <v>6.5402776666689949E-2</v>
      </c>
      <c r="R142" s="249"/>
    </row>
    <row r="143" spans="1:18">
      <c r="A143" s="403"/>
      <c r="B143" s="403"/>
      <c r="C143" s="172" t="s">
        <v>115</v>
      </c>
      <c r="D143" s="380">
        <v>811.84386872118841</v>
      </c>
      <c r="E143" s="380">
        <v>668.00119068092238</v>
      </c>
      <c r="F143" s="381">
        <v>4.643970758761375</v>
      </c>
      <c r="G143" s="389">
        <v>7.3810527016711196E-3</v>
      </c>
      <c r="H143" s="389">
        <v>6.0027060485752246E-3</v>
      </c>
      <c r="I143" s="390">
        <v>6.0310722926735787</v>
      </c>
      <c r="J143" s="390">
        <v>0.75761151103026325</v>
      </c>
      <c r="K143" s="381">
        <v>0.14366495597492174</v>
      </c>
      <c r="L143" s="382">
        <v>4896.2890626212857</v>
      </c>
      <c r="M143" s="382">
        <v>4137.7403412493968</v>
      </c>
      <c r="N143" s="381">
        <v>5.4548115693425734</v>
      </c>
      <c r="O143" s="380">
        <v>1994.4331953951857</v>
      </c>
      <c r="P143" s="380">
        <v>1436.8529185483001</v>
      </c>
      <c r="Q143" s="381">
        <v>2.5769435868027788</v>
      </c>
      <c r="R143" s="249"/>
    </row>
    <row r="144" spans="1:18">
      <c r="A144" s="403"/>
      <c r="B144" s="403"/>
      <c r="C144" s="172" t="s">
        <v>86</v>
      </c>
      <c r="D144" s="380">
        <v>12666.667876529538</v>
      </c>
      <c r="E144" s="380">
        <v>4522.2731739326837</v>
      </c>
      <c r="F144" s="384">
        <v>0.55526203469617563</v>
      </c>
      <c r="G144" s="391">
        <v>0.11516172844724352</v>
      </c>
      <c r="H144" s="391">
        <v>3.711952753192227E-2</v>
      </c>
      <c r="I144" s="392">
        <v>3.2092766585807242</v>
      </c>
      <c r="J144" s="392">
        <v>-0.8281514868324944</v>
      </c>
      <c r="K144" s="384">
        <v>-0.20511856979382492</v>
      </c>
      <c r="L144" s="385">
        <v>40650.841558140513</v>
      </c>
      <c r="M144" s="385">
        <v>7768.4331585216496</v>
      </c>
      <c r="N144" s="384">
        <v>0.23624891048466184</v>
      </c>
      <c r="O144" s="380">
        <v>16404.238769173622</v>
      </c>
      <c r="P144" s="380">
        <v>1171.0126216411591</v>
      </c>
      <c r="Q144" s="384">
        <v>7.6872266603279185E-2</v>
      </c>
      <c r="R144" s="249"/>
    </row>
    <row r="145" spans="1:18">
      <c r="A145" s="403"/>
      <c r="B145" s="403"/>
      <c r="C145" s="172" t="s">
        <v>116</v>
      </c>
      <c r="D145" s="380">
        <v>21042.670238332776</v>
      </c>
      <c r="E145" s="380">
        <v>-8397.2217897738919</v>
      </c>
      <c r="F145" s="381">
        <v>-0.28523276450052704</v>
      </c>
      <c r="G145" s="389">
        <v>0.19131395086800998</v>
      </c>
      <c r="H145" s="389">
        <v>-9.0788532187027343E-2</v>
      </c>
      <c r="I145" s="390">
        <v>3.7388552234314423</v>
      </c>
      <c r="J145" s="390">
        <v>0.33358698976063916</v>
      </c>
      <c r="K145" s="381">
        <v>9.7962030263043287E-2</v>
      </c>
      <c r="L145" s="382">
        <v>78675.497535535847</v>
      </c>
      <c r="M145" s="382">
        <v>-21575.231590474097</v>
      </c>
      <c r="N145" s="381">
        <v>-0.21521271494549585</v>
      </c>
      <c r="O145" s="380">
        <v>50733.97665109019</v>
      </c>
      <c r="P145" s="380">
        <v>-20358.623658400968</v>
      </c>
      <c r="Q145" s="381">
        <v>-0.28636768903898158</v>
      </c>
      <c r="R145" s="249"/>
    </row>
    <row r="146" spans="1:18">
      <c r="A146" s="403"/>
      <c r="B146" s="403" t="s">
        <v>128</v>
      </c>
      <c r="C146" s="172" t="s">
        <v>75</v>
      </c>
      <c r="D146" s="380">
        <v>1101211.1785735583</v>
      </c>
      <c r="E146" s="380">
        <v>-90979.04204135132</v>
      </c>
      <c r="F146" s="384">
        <v>-7.6312521666572652E-2</v>
      </c>
      <c r="G146" s="391">
        <v>20.998337916725799</v>
      </c>
      <c r="H146" s="391">
        <v>-4.5329406361919062</v>
      </c>
      <c r="I146" s="392">
        <v>5.8152822546044147</v>
      </c>
      <c r="J146" s="392">
        <v>0.4153115881987377</v>
      </c>
      <c r="K146" s="384">
        <v>7.6909971156413154E-2</v>
      </c>
      <c r="L146" s="385">
        <v>6403853.8253308274</v>
      </c>
      <c r="M146" s="385">
        <v>-33938.394765397534</v>
      </c>
      <c r="N146" s="384">
        <v>-5.2717443504087273E-3</v>
      </c>
      <c r="O146" s="380">
        <v>2904850.847115397</v>
      </c>
      <c r="P146" s="380">
        <v>-168354.12091573933</v>
      </c>
      <c r="Q146" s="384">
        <v>-5.478128620350247E-2</v>
      </c>
      <c r="R146" s="249"/>
    </row>
    <row r="147" spans="1:18">
      <c r="A147" s="403"/>
      <c r="B147" s="403"/>
      <c r="C147" s="172" t="s">
        <v>111</v>
      </c>
      <c r="D147" s="380">
        <v>1663553.1757825138</v>
      </c>
      <c r="E147" s="380">
        <v>355598.11417739582</v>
      </c>
      <c r="F147" s="381">
        <v>0.27187334230046639</v>
      </c>
      <c r="G147" s="389">
        <v>31.721301424466258</v>
      </c>
      <c r="H147" s="389">
        <v>3.7108678249396547</v>
      </c>
      <c r="I147" s="390">
        <v>6.6089018726981994</v>
      </c>
      <c r="J147" s="390">
        <v>0.1928092429955699</v>
      </c>
      <c r="K147" s="381">
        <v>3.0050882074703796E-2</v>
      </c>
      <c r="L147" s="382">
        <v>10994259.698762093</v>
      </c>
      <c r="M147" s="382">
        <v>2602298.8680152465</v>
      </c>
      <c r="N147" s="381">
        <v>0.31009425812389707</v>
      </c>
      <c r="O147" s="380">
        <v>3563312.362498913</v>
      </c>
      <c r="P147" s="380">
        <v>637454.99093191884</v>
      </c>
      <c r="Q147" s="381">
        <v>0.21786946866467338</v>
      </c>
      <c r="R147" s="249"/>
    </row>
    <row r="148" spans="1:18">
      <c r="A148" s="403"/>
      <c r="B148" s="403"/>
      <c r="C148" s="172" t="s">
        <v>77</v>
      </c>
      <c r="D148" s="380">
        <v>246371.54488560761</v>
      </c>
      <c r="E148" s="380">
        <v>11853.965647760488</v>
      </c>
      <c r="F148" s="384">
        <v>5.0546170936457718E-2</v>
      </c>
      <c r="G148" s="391">
        <v>4.6979117659112974</v>
      </c>
      <c r="H148" s="391">
        <v>-0.32438546278863711</v>
      </c>
      <c r="I148" s="392">
        <v>5.4081854985423234</v>
      </c>
      <c r="J148" s="392">
        <v>0.14584381664311064</v>
      </c>
      <c r="K148" s="384">
        <v>2.7714623158121246E-2</v>
      </c>
      <c r="L148" s="385">
        <v>1332423.0163038122</v>
      </c>
      <c r="M148" s="385">
        <v>98311.383942387765</v>
      </c>
      <c r="N148" s="384">
        <v>7.9661662174168771E-2</v>
      </c>
      <c r="O148" s="380">
        <v>543915.11166892922</v>
      </c>
      <c r="P148" s="380">
        <v>35015.165415587253</v>
      </c>
      <c r="Q148" s="384">
        <v>6.8805598572722004E-2</v>
      </c>
      <c r="R148" s="249"/>
    </row>
    <row r="149" spans="1:18">
      <c r="A149" s="403"/>
      <c r="B149" s="403"/>
      <c r="C149" s="172" t="s">
        <v>112</v>
      </c>
      <c r="D149" s="380">
        <v>38517.013407509017</v>
      </c>
      <c r="E149" s="380">
        <v>27028.775815223336</v>
      </c>
      <c r="F149" s="381">
        <v>2.352734751357604</v>
      </c>
      <c r="G149" s="389">
        <v>0.73445791217048306</v>
      </c>
      <c r="H149" s="389">
        <v>0.48843224531048918</v>
      </c>
      <c r="I149" s="390">
        <v>6.6097225086640758</v>
      </c>
      <c r="J149" s="390">
        <v>0.47821862485812261</v>
      </c>
      <c r="K149" s="381">
        <v>7.7993691909933563E-2</v>
      </c>
      <c r="L149" s="382">
        <v>254586.77048612834</v>
      </c>
      <c r="M149" s="382">
        <v>184146.59707094313</v>
      </c>
      <c r="N149" s="381">
        <v>2.6142269126107167</v>
      </c>
      <c r="O149" s="380">
        <v>84646.526401638985</v>
      </c>
      <c r="P149" s="380">
        <v>60130.695579528809</v>
      </c>
      <c r="Q149" s="381">
        <v>2.4527292595484274</v>
      </c>
      <c r="R149" s="249"/>
    </row>
    <row r="150" spans="1:18">
      <c r="A150" s="403"/>
      <c r="B150" s="403"/>
      <c r="C150" s="172" t="s">
        <v>79</v>
      </c>
      <c r="D150" s="380">
        <v>46852.713554658847</v>
      </c>
      <c r="E150" s="380">
        <v>11260.824339041021</v>
      </c>
      <c r="F150" s="384">
        <v>0.31638737328109401</v>
      </c>
      <c r="G150" s="391">
        <v>0.89340639713690317</v>
      </c>
      <c r="H150" s="391">
        <v>0.13119041677109178</v>
      </c>
      <c r="I150" s="392">
        <v>4.3521183858996988</v>
      </c>
      <c r="J150" s="392">
        <v>-0.32407194662846983</v>
      </c>
      <c r="K150" s="384">
        <v>-6.9302556907101187E-2</v>
      </c>
      <c r="L150" s="385">
        <v>203908.55609052279</v>
      </c>
      <c r="M150" s="385">
        <v>37474.107824037113</v>
      </c>
      <c r="N150" s="384">
        <v>0.22515836243249135</v>
      </c>
      <c r="O150" s="380">
        <v>61608.064185640527</v>
      </c>
      <c r="P150" s="380">
        <v>11785.630027517087</v>
      </c>
      <c r="Q150" s="384">
        <v>0.2365526740446395</v>
      </c>
      <c r="R150" s="249"/>
    </row>
    <row r="151" spans="1:18">
      <c r="A151" s="403"/>
      <c r="B151" s="403"/>
      <c r="C151" s="172" t="s">
        <v>80</v>
      </c>
      <c r="D151" s="380">
        <v>483960.29645735049</v>
      </c>
      <c r="E151" s="380">
        <v>-41974.333992118598</v>
      </c>
      <c r="F151" s="381">
        <v>-7.9809032457602014E-2</v>
      </c>
      <c r="G151" s="389">
        <v>9.2283496944282231</v>
      </c>
      <c r="H151" s="389">
        <v>-2.0347720108525209</v>
      </c>
      <c r="I151" s="390">
        <v>5.9872656825017243</v>
      </c>
      <c r="J151" s="390">
        <v>0.51168294028487349</v>
      </c>
      <c r="K151" s="381">
        <v>9.344812495294573E-2</v>
      </c>
      <c r="L151" s="382">
        <v>2897598.8746724552</v>
      </c>
      <c r="M151" s="382">
        <v>17800.288649145048</v>
      </c>
      <c r="N151" s="381">
        <v>6.1810880578718934E-3</v>
      </c>
      <c r="O151" s="380">
        <v>1295426.7825096988</v>
      </c>
      <c r="P151" s="380">
        <v>-111987.46664703498</v>
      </c>
      <c r="Q151" s="381">
        <v>-7.9569655283889151E-2</v>
      </c>
      <c r="R151" s="249"/>
    </row>
    <row r="152" spans="1:18">
      <c r="A152" s="403"/>
      <c r="B152" s="403"/>
      <c r="C152" s="172" t="s">
        <v>113</v>
      </c>
      <c r="D152" s="380">
        <v>44.663866546404357</v>
      </c>
      <c r="E152" s="380">
        <v>-112.43477645169494</v>
      </c>
      <c r="F152" s="384">
        <v>-0.7156954019841868</v>
      </c>
      <c r="G152" s="391">
        <v>8.5166858151930426E-4</v>
      </c>
      <c r="H152" s="391">
        <v>-2.512668036341128E-3</v>
      </c>
      <c r="I152" s="392">
        <v>8.2738258394166628</v>
      </c>
      <c r="J152" s="392">
        <v>-4.8856773400826725E-2</v>
      </c>
      <c r="K152" s="384">
        <v>-5.870315578967774E-3</v>
      </c>
      <c r="L152" s="385">
        <v>369.54105311989787</v>
      </c>
      <c r="M152" s="385">
        <v>-937.94109145760535</v>
      </c>
      <c r="N152" s="384">
        <v>-0.71736435969509127</v>
      </c>
      <c r="O152" s="380">
        <v>152.93703281879425</v>
      </c>
      <c r="P152" s="380">
        <v>-357.10489451885223</v>
      </c>
      <c r="Q152" s="384">
        <v>-0.70014811602429239</v>
      </c>
      <c r="R152" s="249"/>
    </row>
    <row r="153" spans="1:18">
      <c r="A153" s="403"/>
      <c r="B153" s="403"/>
      <c r="C153" s="172" t="s">
        <v>82</v>
      </c>
      <c r="D153" s="380">
        <v>300556.58233787998</v>
      </c>
      <c r="E153" s="380">
        <v>-22728.710389546934</v>
      </c>
      <c r="F153" s="381">
        <v>-7.0305426509798888E-2</v>
      </c>
      <c r="G153" s="389">
        <v>5.731133865896779</v>
      </c>
      <c r="H153" s="389">
        <v>-1.1921630358579378</v>
      </c>
      <c r="I153" s="390">
        <v>6.7187676097233267</v>
      </c>
      <c r="J153" s="390">
        <v>0.17222143417541691</v>
      </c>
      <c r="K153" s="381">
        <v>2.6307220564437999E-2</v>
      </c>
      <c r="L153" s="382">
        <v>2019369.8303008901</v>
      </c>
      <c r="M153" s="382">
        <v>-97032.266414732905</v>
      </c>
      <c r="N153" s="381">
        <v>-4.5847746307430985E-2</v>
      </c>
      <c r="O153" s="380">
        <v>901763.50631073653</v>
      </c>
      <c r="P153" s="380">
        <v>-53049.602656594012</v>
      </c>
      <c r="Q153" s="381">
        <v>-5.5560195140145624E-2</v>
      </c>
      <c r="R153" s="249"/>
    </row>
    <row r="154" spans="1:18">
      <c r="A154" s="403"/>
      <c r="B154" s="403"/>
      <c r="C154" s="172" t="s">
        <v>114</v>
      </c>
      <c r="D154" s="380">
        <v>4876.7874698789838</v>
      </c>
      <c r="E154" s="380">
        <v>-1061.1596565842865</v>
      </c>
      <c r="F154" s="384">
        <v>-0.17870816866237896</v>
      </c>
      <c r="G154" s="391">
        <v>9.2992546055718023E-2</v>
      </c>
      <c r="H154" s="391">
        <v>-3.4171206419987388E-2</v>
      </c>
      <c r="I154" s="392">
        <v>4.9421562434891291</v>
      </c>
      <c r="J154" s="392">
        <v>0.15219958644091403</v>
      </c>
      <c r="K154" s="384">
        <v>3.1774731451266656E-2</v>
      </c>
      <c r="L154" s="385">
        <v>24101.845642431974</v>
      </c>
      <c r="M154" s="385">
        <v>-4340.663725171089</v>
      </c>
      <c r="N154" s="384">
        <v>-0.15261184127850708</v>
      </c>
      <c r="O154" s="380">
        <v>13021.17228937149</v>
      </c>
      <c r="P154" s="380">
        <v>-2976.5722243785858</v>
      </c>
      <c r="Q154" s="384">
        <v>-0.18606199279030985</v>
      </c>
      <c r="R154" s="249"/>
    </row>
    <row r="155" spans="1:18">
      <c r="A155" s="403"/>
      <c r="B155" s="403"/>
      <c r="C155" s="172" t="s">
        <v>84</v>
      </c>
      <c r="D155" s="380">
        <v>40800.308343609358</v>
      </c>
      <c r="E155" s="380">
        <v>11933.901860805807</v>
      </c>
      <c r="F155" s="381">
        <v>0.41341834037829178</v>
      </c>
      <c r="G155" s="389">
        <v>0.77799669888520684</v>
      </c>
      <c r="H155" s="389">
        <v>0.159809892794751</v>
      </c>
      <c r="I155" s="390">
        <v>5.9033489744384742</v>
      </c>
      <c r="J155" s="390">
        <v>-0.27105674027176452</v>
      </c>
      <c r="K155" s="381">
        <v>-4.390005334861366E-2</v>
      </c>
      <c r="L155" s="382">
        <v>240858.45841701984</v>
      </c>
      <c r="M155" s="382">
        <v>62625.5532664489</v>
      </c>
      <c r="N155" s="381">
        <v>0.35136919983177578</v>
      </c>
      <c r="O155" s="380">
        <v>119148.27002084255</v>
      </c>
      <c r="P155" s="380">
        <v>34636.086241870857</v>
      </c>
      <c r="Q155" s="381">
        <v>0.40983541890783565</v>
      </c>
      <c r="R155" s="249"/>
    </row>
    <row r="156" spans="1:18">
      <c r="A156" s="403"/>
      <c r="B156" s="403"/>
      <c r="C156" s="172" t="s">
        <v>115</v>
      </c>
      <c r="D156" s="380">
        <v>697.46656959035511</v>
      </c>
      <c r="E156" s="380">
        <v>624.34227560737247</v>
      </c>
      <c r="F156" s="384">
        <v>8.5380964601541098</v>
      </c>
      <c r="G156" s="391">
        <v>1.3299573232491965E-2</v>
      </c>
      <c r="H156" s="391">
        <v>1.1733584276717749E-2</v>
      </c>
      <c r="I156" s="392">
        <v>6.0052075777452307</v>
      </c>
      <c r="J156" s="392">
        <v>1.048736633985925</v>
      </c>
      <c r="K156" s="384">
        <v>0.21158938403671862</v>
      </c>
      <c r="L156" s="385">
        <v>4188.4315289279721</v>
      </c>
      <c r="M156" s="385">
        <v>3825.9930905184051</v>
      </c>
      <c r="N156" s="384">
        <v>10.556256415040924</v>
      </c>
      <c r="O156" s="380">
        <v>1643.9723179766675</v>
      </c>
      <c r="P156" s="380">
        <v>1358.4280482956906</v>
      </c>
      <c r="Q156" s="384">
        <v>4.7573290467827931</v>
      </c>
      <c r="R156" s="249"/>
    </row>
    <row r="157" spans="1:18">
      <c r="A157" s="403"/>
      <c r="B157" s="403"/>
      <c r="C157" s="172" t="s">
        <v>86</v>
      </c>
      <c r="D157" s="380">
        <v>7220.6598276114346</v>
      </c>
      <c r="E157" s="380">
        <v>3050.782317615879</v>
      </c>
      <c r="F157" s="381">
        <v>0.73162396504522997</v>
      </c>
      <c r="G157" s="389">
        <v>0.13768644742447461</v>
      </c>
      <c r="H157" s="389">
        <v>4.8386684351152204E-2</v>
      </c>
      <c r="I157" s="390">
        <v>3.0164940444238324</v>
      </c>
      <c r="J157" s="390">
        <v>-0.74994229023246373</v>
      </c>
      <c r="K157" s="381">
        <v>-0.1991118987813448</v>
      </c>
      <c r="L157" s="382">
        <v>21781.077366800309</v>
      </c>
      <c r="M157" s="382">
        <v>6075.4992020869267</v>
      </c>
      <c r="N157" s="381">
        <v>0.38683702938979331</v>
      </c>
      <c r="O157" s="380">
        <v>7419.0874040126801</v>
      </c>
      <c r="P157" s="380">
        <v>581.51802623271942</v>
      </c>
      <c r="Q157" s="381">
        <v>8.5047477269112284E-2</v>
      </c>
      <c r="R157" s="249"/>
    </row>
    <row r="158" spans="1:18">
      <c r="A158" s="403"/>
      <c r="B158" s="403"/>
      <c r="C158" s="172" t="s">
        <v>116</v>
      </c>
      <c r="D158" s="380">
        <v>9927.9105739570969</v>
      </c>
      <c r="E158" s="380">
        <v>-849.20333677059352</v>
      </c>
      <c r="F158" s="384">
        <v>-7.879691574246836E-2</v>
      </c>
      <c r="G158" s="391">
        <v>0.18930939414275208</v>
      </c>
      <c r="H158" s="391">
        <v>-4.1487245934863914E-2</v>
      </c>
      <c r="I158" s="392">
        <v>3.9194333211860801</v>
      </c>
      <c r="J158" s="392">
        <v>0.14118941528864193</v>
      </c>
      <c r="K158" s="384">
        <v>3.7369057902339291E-2</v>
      </c>
      <c r="L158" s="385">
        <v>38911.783513323069</v>
      </c>
      <c r="M158" s="385">
        <v>-1806.7814430463332</v>
      </c>
      <c r="N158" s="384">
        <v>-4.4372424347035033E-2</v>
      </c>
      <c r="O158" s="380">
        <v>24522.48216176033</v>
      </c>
      <c r="P158" s="380">
        <v>-1654.018718957901</v>
      </c>
      <c r="Q158" s="384">
        <v>-6.3187158837423582E-2</v>
      </c>
      <c r="R158" s="249"/>
    </row>
    <row r="159" spans="1:18">
      <c r="A159" s="403" t="s">
        <v>104</v>
      </c>
      <c r="B159" s="403" t="s">
        <v>126</v>
      </c>
      <c r="C159" s="172" t="s">
        <v>75</v>
      </c>
      <c r="D159" s="380">
        <v>11239956.296774898</v>
      </c>
      <c r="E159" s="380">
        <v>544904.2367204614</v>
      </c>
      <c r="F159" s="381">
        <v>5.0949189743138841E-2</v>
      </c>
      <c r="G159" s="389">
        <v>7.3135384514750426</v>
      </c>
      <c r="H159" s="389">
        <v>-0.48616249919678722</v>
      </c>
      <c r="I159" s="390">
        <v>2.636750540746811</v>
      </c>
      <c r="J159" s="390">
        <v>8.5899957869309596E-2</v>
      </c>
      <c r="K159" s="381">
        <v>3.3675025282119686E-2</v>
      </c>
      <c r="L159" s="382">
        <v>29636960.843491737</v>
      </c>
      <c r="M159" s="382">
        <v>2355481.0621966571</v>
      </c>
      <c r="N159" s="381">
        <v>8.6339930277962357E-2</v>
      </c>
      <c r="O159" s="380">
        <v>10328318.474364579</v>
      </c>
      <c r="P159" s="380">
        <v>177807.99853366055</v>
      </c>
      <c r="Q159" s="381">
        <v>1.751714841899173E-2</v>
      </c>
      <c r="R159" s="249"/>
    </row>
    <row r="160" spans="1:18">
      <c r="A160" s="403"/>
      <c r="B160" s="403"/>
      <c r="C160" s="172" t="s">
        <v>111</v>
      </c>
      <c r="D160" s="380">
        <v>30228405.490415931</v>
      </c>
      <c r="E160" s="380">
        <v>-1093467.838350907</v>
      </c>
      <c r="F160" s="384">
        <v>-3.4910678134523872E-2</v>
      </c>
      <c r="G160" s="391">
        <v>19.668813654050428</v>
      </c>
      <c r="H160" s="391">
        <v>-3.1736413248888589</v>
      </c>
      <c r="I160" s="392">
        <v>2.3144893329047083</v>
      </c>
      <c r="J160" s="392">
        <v>0.11405377429029029</v>
      </c>
      <c r="K160" s="384">
        <v>5.1832362844612581E-2</v>
      </c>
      <c r="L160" s="385">
        <v>69963322.058285788</v>
      </c>
      <c r="M160" s="385">
        <v>1041558.2232506871</v>
      </c>
      <c r="N160" s="384">
        <v>1.5112181773868508E-2</v>
      </c>
      <c r="O160" s="380">
        <v>17294432.426547885</v>
      </c>
      <c r="P160" s="380">
        <v>1196034.5078165345</v>
      </c>
      <c r="Q160" s="384">
        <v>7.429525061154589E-2</v>
      </c>
      <c r="R160" s="249"/>
    </row>
    <row r="161" spans="1:18">
      <c r="A161" s="403"/>
      <c r="B161" s="403"/>
      <c r="C161" s="172" t="s">
        <v>77</v>
      </c>
      <c r="D161" s="380">
        <v>20724665.063347574</v>
      </c>
      <c r="E161" s="380">
        <v>2649611.0010614023</v>
      </c>
      <c r="F161" s="381">
        <v>0.14658938180383366</v>
      </c>
      <c r="G161" s="389">
        <v>13.48498435694313</v>
      </c>
      <c r="H161" s="389">
        <v>0.30318631038545618</v>
      </c>
      <c r="I161" s="390">
        <v>2.6307872960942551</v>
      </c>
      <c r="J161" s="390">
        <v>0.13784610973139655</v>
      </c>
      <c r="K161" s="381">
        <v>5.5294569517105506E-2</v>
      </c>
      <c r="L161" s="382">
        <v>54522185.564463235</v>
      </c>
      <c r="M161" s="382">
        <v>9462138.8468547389</v>
      </c>
      <c r="N161" s="381">
        <v>0.20998954808356066</v>
      </c>
      <c r="O161" s="380">
        <v>15363609.296574593</v>
      </c>
      <c r="P161" s="380">
        <v>1864775.5066750329</v>
      </c>
      <c r="Q161" s="381">
        <v>0.13814345266406217</v>
      </c>
      <c r="R161" s="249"/>
    </row>
    <row r="162" spans="1:18">
      <c r="A162" s="403"/>
      <c r="B162" s="403"/>
      <c r="C162" s="172" t="s">
        <v>112</v>
      </c>
      <c r="D162" s="380">
        <v>3085632.2462787721</v>
      </c>
      <c r="E162" s="380">
        <v>-165654.09403029457</v>
      </c>
      <c r="F162" s="384">
        <v>-5.0950324484353944E-2</v>
      </c>
      <c r="G162" s="391">
        <v>2.0077382406501232</v>
      </c>
      <c r="H162" s="391">
        <v>-0.36336393043046256</v>
      </c>
      <c r="I162" s="392">
        <v>2.4961742479620259</v>
      </c>
      <c r="J162" s="392">
        <v>0.30663231315782902</v>
      </c>
      <c r="K162" s="384">
        <v>0.14004404678609184</v>
      </c>
      <c r="L162" s="385">
        <v>7702275.7518422902</v>
      </c>
      <c r="M162" s="385">
        <v>583447.96767951921</v>
      </c>
      <c r="N162" s="384">
        <v>8.1958432675884318E-2</v>
      </c>
      <c r="O162" s="380">
        <v>2142897.3094911575</v>
      </c>
      <c r="P162" s="380">
        <v>268728.74809396174</v>
      </c>
      <c r="Q162" s="384">
        <v>0.14338558101392118</v>
      </c>
      <c r="R162" s="249"/>
    </row>
    <row r="163" spans="1:18">
      <c r="A163" s="403"/>
      <c r="B163" s="403"/>
      <c r="C163" s="172" t="s">
        <v>79</v>
      </c>
      <c r="D163" s="380">
        <v>28588388.414492372</v>
      </c>
      <c r="E163" s="380">
        <v>5638485.884853933</v>
      </c>
      <c r="F163" s="381">
        <v>0.24568670292050968</v>
      </c>
      <c r="G163" s="389">
        <v>18.601698477696569</v>
      </c>
      <c r="H163" s="389">
        <v>1.8647648402425716</v>
      </c>
      <c r="I163" s="390">
        <v>2.3378416963634212</v>
      </c>
      <c r="J163" s="390">
        <v>0.10435122782720807</v>
      </c>
      <c r="K163" s="381">
        <v>4.6721143115330988E-2</v>
      </c>
      <c r="L163" s="382">
        <v>66835126.467233226</v>
      </c>
      <c r="M163" s="382">
        <v>15576737.913450643</v>
      </c>
      <c r="N163" s="381">
        <v>0.30388660964452358</v>
      </c>
      <c r="O163" s="380">
        <v>14268484.597687244</v>
      </c>
      <c r="P163" s="380">
        <v>2521756.1999722049</v>
      </c>
      <c r="Q163" s="381">
        <v>0.21467732245028617</v>
      </c>
      <c r="R163" s="249"/>
    </row>
    <row r="164" spans="1:18">
      <c r="A164" s="403"/>
      <c r="B164" s="403"/>
      <c r="C164" s="172" t="s">
        <v>80</v>
      </c>
      <c r="D164" s="380">
        <v>3908615.4226072263</v>
      </c>
      <c r="E164" s="380">
        <v>262076.4959686175</v>
      </c>
      <c r="F164" s="384">
        <v>7.1869929607525251E-2</v>
      </c>
      <c r="G164" s="391">
        <v>2.5432313463236955</v>
      </c>
      <c r="H164" s="391">
        <v>-0.11612112555386789</v>
      </c>
      <c r="I164" s="392">
        <v>2.7104972258363786</v>
      </c>
      <c r="J164" s="392">
        <v>0.24474612855486377</v>
      </c>
      <c r="K164" s="384">
        <v>9.9258245824039512E-2</v>
      </c>
      <c r="L164" s="385">
        <v>10594291.259838171</v>
      </c>
      <c r="M164" s="385">
        <v>1602833.9001992643</v>
      </c>
      <c r="N164" s="384">
        <v>0.17826185857190491</v>
      </c>
      <c r="O164" s="380">
        <v>5580220.8425320387</v>
      </c>
      <c r="P164" s="380">
        <v>579328.73577724863</v>
      </c>
      <c r="Q164" s="384">
        <v>0.11584507792014538</v>
      </c>
      <c r="R164" s="249"/>
    </row>
    <row r="165" spans="1:18">
      <c r="A165" s="403"/>
      <c r="B165" s="403"/>
      <c r="C165" s="172" t="s">
        <v>113</v>
      </c>
      <c r="D165" s="380">
        <v>305714.22778260492</v>
      </c>
      <c r="E165" s="380">
        <v>77741.772214371536</v>
      </c>
      <c r="F165" s="381">
        <v>0.34101388266664084</v>
      </c>
      <c r="G165" s="389">
        <v>0.19892005814049457</v>
      </c>
      <c r="H165" s="389">
        <v>3.2664020447725151E-2</v>
      </c>
      <c r="I165" s="390">
        <v>3.6675942858929234</v>
      </c>
      <c r="J165" s="390">
        <v>0.40022180503946281</v>
      </c>
      <c r="K165" s="381">
        <v>0.12249041313310018</v>
      </c>
      <c r="L165" s="382">
        <v>1121235.7549316494</v>
      </c>
      <c r="M165" s="382">
        <v>376364.82721541543</v>
      </c>
      <c r="N165" s="381">
        <v>0.50527522717170048</v>
      </c>
      <c r="O165" s="380">
        <v>623764.11453723907</v>
      </c>
      <c r="P165" s="380">
        <v>167327.39413973875</v>
      </c>
      <c r="Q165" s="381">
        <v>0.36659494440766544</v>
      </c>
      <c r="R165" s="249"/>
    </row>
    <row r="166" spans="1:18">
      <c r="A166" s="403"/>
      <c r="B166" s="403"/>
      <c r="C166" s="172" t="s">
        <v>82</v>
      </c>
      <c r="D166" s="380">
        <v>1845886.8791985195</v>
      </c>
      <c r="E166" s="380">
        <v>-155067.21162333386</v>
      </c>
      <c r="F166" s="384">
        <v>-7.7496636396911525E-2</v>
      </c>
      <c r="G166" s="391">
        <v>1.2010691422319151</v>
      </c>
      <c r="H166" s="391">
        <v>-0.25818916121522695</v>
      </c>
      <c r="I166" s="392">
        <v>2.8192634295845349</v>
      </c>
      <c r="J166" s="392">
        <v>0.21771337485419107</v>
      </c>
      <c r="K166" s="384">
        <v>8.3686021900031257E-2</v>
      </c>
      <c r="L166" s="385">
        <v>5204041.3736743126</v>
      </c>
      <c r="M166" s="385">
        <v>-1540.8508161855862</v>
      </c>
      <c r="N166" s="384">
        <v>-2.9599970757092375E-4</v>
      </c>
      <c r="O166" s="380">
        <v>2751033.8884636164</v>
      </c>
      <c r="P166" s="380">
        <v>39608.129975295626</v>
      </c>
      <c r="Q166" s="384">
        <v>1.460786077262098E-2</v>
      </c>
      <c r="R166" s="249"/>
    </row>
    <row r="167" spans="1:18">
      <c r="A167" s="403"/>
      <c r="B167" s="403"/>
      <c r="C167" s="172" t="s">
        <v>114</v>
      </c>
      <c r="D167" s="380">
        <v>871016.11679114599</v>
      </c>
      <c r="E167" s="380">
        <v>-139374.53187896265</v>
      </c>
      <c r="F167" s="381">
        <v>-0.13794123298984359</v>
      </c>
      <c r="G167" s="389">
        <v>0.56674685326261798</v>
      </c>
      <c r="H167" s="389">
        <v>-0.17011210345218097</v>
      </c>
      <c r="I167" s="390">
        <v>2.3834795843918402</v>
      </c>
      <c r="J167" s="390">
        <v>9.3963664496059529E-3</v>
      </c>
      <c r="K167" s="381">
        <v>3.9578926208620304E-3</v>
      </c>
      <c r="L167" s="382">
        <v>2076049.1320479552</v>
      </c>
      <c r="M167" s="382">
        <v>-322702.35052551772</v>
      </c>
      <c r="N167" s="381">
        <v>-0.13452929695714463</v>
      </c>
      <c r="O167" s="380">
        <v>365734.63704252243</v>
      </c>
      <c r="P167" s="380">
        <v>-70944.007157711079</v>
      </c>
      <c r="Q167" s="381">
        <v>-0.16246273569810893</v>
      </c>
      <c r="R167" s="249"/>
    </row>
    <row r="168" spans="1:18">
      <c r="A168" s="403"/>
      <c r="B168" s="403"/>
      <c r="C168" s="172" t="s">
        <v>84</v>
      </c>
      <c r="D168" s="380">
        <v>427977.78462398169</v>
      </c>
      <c r="E168" s="380">
        <v>65402.992595244199</v>
      </c>
      <c r="F168" s="384">
        <v>0.18038483102835343</v>
      </c>
      <c r="G168" s="391">
        <v>0.27847367921908206</v>
      </c>
      <c r="H168" s="391">
        <v>1.4054681144397507E-2</v>
      </c>
      <c r="I168" s="392">
        <v>3.5809740721715082</v>
      </c>
      <c r="J168" s="392">
        <v>2.6369328175766427E-2</v>
      </c>
      <c r="K168" s="384">
        <v>7.4183573350337078E-3</v>
      </c>
      <c r="L168" s="385">
        <v>1532577.3502038803</v>
      </c>
      <c r="M168" s="385">
        <v>243767.27440526057</v>
      </c>
      <c r="N168" s="384">
        <v>0.18914134749777506</v>
      </c>
      <c r="O168" s="380">
        <v>984995.5531744957</v>
      </c>
      <c r="P168" s="380">
        <v>106906.08261819952</v>
      </c>
      <c r="Q168" s="384">
        <v>0.12174850764406876</v>
      </c>
      <c r="R168" s="249"/>
    </row>
    <row r="169" spans="1:18">
      <c r="A169" s="403"/>
      <c r="B169" s="403"/>
      <c r="C169" s="172" t="s">
        <v>115</v>
      </c>
      <c r="D169" s="380">
        <v>192906.3536561279</v>
      </c>
      <c r="E169" s="380">
        <v>16120.632118616399</v>
      </c>
      <c r="F169" s="381">
        <v>9.1187410263762855E-2</v>
      </c>
      <c r="G169" s="389">
        <v>0.12551899649313994</v>
      </c>
      <c r="H169" s="389">
        <v>-3.407515748102552E-3</v>
      </c>
      <c r="I169" s="390">
        <v>2.9897623119177883</v>
      </c>
      <c r="J169" s="390">
        <v>0.11645315514936971</v>
      </c>
      <c r="K169" s="381">
        <v>4.0529281325349407E-2</v>
      </c>
      <c r="L169" s="382">
        <v>576744.14589057548</v>
      </c>
      <c r="M169" s="382">
        <v>68784.113410931837</v>
      </c>
      <c r="N169" s="381">
        <v>0.13541245179302239</v>
      </c>
      <c r="O169" s="380">
        <v>346911.38216269016</v>
      </c>
      <c r="P169" s="380">
        <v>66419.203079424798</v>
      </c>
      <c r="Q169" s="381">
        <v>0.23679520511589008</v>
      </c>
      <c r="R169" s="249"/>
    </row>
    <row r="170" spans="1:18">
      <c r="A170" s="403"/>
      <c r="B170" s="403"/>
      <c r="C170" s="172" t="s">
        <v>86</v>
      </c>
      <c r="D170" s="380">
        <v>1053602.6067837705</v>
      </c>
      <c r="E170" s="380">
        <v>-91536.691144759534</v>
      </c>
      <c r="F170" s="384">
        <v>-7.9934983726733036E-2</v>
      </c>
      <c r="G170" s="391">
        <v>0.6855509909320926</v>
      </c>
      <c r="H170" s="391">
        <v>-0.14957762934498964</v>
      </c>
      <c r="I170" s="392">
        <v>2.61799254154923</v>
      </c>
      <c r="J170" s="392">
        <v>0.36875926379035917</v>
      </c>
      <c r="K170" s="384">
        <v>0.1639488742393985</v>
      </c>
      <c r="L170" s="385">
        <v>2758323.7663167375</v>
      </c>
      <c r="M170" s="385">
        <v>182638.34974645777</v>
      </c>
      <c r="N170" s="384">
        <v>7.090863991832301E-2</v>
      </c>
      <c r="O170" s="380">
        <v>962657.85129225254</v>
      </c>
      <c r="P170" s="380">
        <v>-59303.053523091599</v>
      </c>
      <c r="Q170" s="384">
        <v>-5.8028690964266327E-2</v>
      </c>
      <c r="R170" s="249"/>
    </row>
    <row r="171" spans="1:18">
      <c r="A171" s="403"/>
      <c r="B171" s="403"/>
      <c r="C171" s="172" t="s">
        <v>116</v>
      </c>
      <c r="D171" s="380">
        <v>513414.89466997748</v>
      </c>
      <c r="E171" s="380">
        <v>124298.12186917791</v>
      </c>
      <c r="F171" s="381">
        <v>0.31943655621550349</v>
      </c>
      <c r="G171" s="389">
        <v>0.33406531792354782</v>
      </c>
      <c r="H171" s="389">
        <v>5.0289750895470775E-2</v>
      </c>
      <c r="I171" s="390">
        <v>2.878916596448502</v>
      </c>
      <c r="J171" s="390">
        <v>0.58350027133031457</v>
      </c>
      <c r="K171" s="381">
        <v>0.25420237058751033</v>
      </c>
      <c r="L171" s="382">
        <v>1478078.6611292576</v>
      </c>
      <c r="M171" s="382">
        <v>584893.66846499755</v>
      </c>
      <c r="N171" s="381">
        <v>0.6548404566453051</v>
      </c>
      <c r="O171" s="380">
        <v>1156269.6831458807</v>
      </c>
      <c r="P171" s="380">
        <v>207006.0796489669</v>
      </c>
      <c r="Q171" s="381">
        <v>0.21807017448724916</v>
      </c>
      <c r="R171" s="249"/>
    </row>
    <row r="172" spans="1:18">
      <c r="A172" s="403"/>
      <c r="B172" s="403" t="s">
        <v>127</v>
      </c>
      <c r="C172" s="172" t="s">
        <v>75</v>
      </c>
      <c r="D172" s="380">
        <v>140912409.21883085</v>
      </c>
      <c r="E172" s="380">
        <v>3916562.5808284283</v>
      </c>
      <c r="F172" s="384">
        <v>2.8588914751390575E-2</v>
      </c>
      <c r="G172" s="391">
        <v>7.4122479968113018</v>
      </c>
      <c r="H172" s="391">
        <v>-0.68016722116746475</v>
      </c>
      <c r="I172" s="392">
        <v>2.6287153584164753</v>
      </c>
      <c r="J172" s="392">
        <v>0.1049571343577238</v>
      </c>
      <c r="K172" s="384">
        <v>4.1587634408548825E-2</v>
      </c>
      <c r="L172" s="385">
        <v>370418614.30500799</v>
      </c>
      <c r="M172" s="385">
        <v>24674219.69045794</v>
      </c>
      <c r="N172" s="384">
        <v>7.1365494494757514E-2</v>
      </c>
      <c r="O172" s="380">
        <v>133333412.82616039</v>
      </c>
      <c r="P172" s="380">
        <v>2109767.3318936676</v>
      </c>
      <c r="Q172" s="384">
        <v>1.6077646097599423E-2</v>
      </c>
      <c r="R172" s="249"/>
    </row>
    <row r="173" spans="1:18">
      <c r="A173" s="403"/>
      <c r="B173" s="403"/>
      <c r="C173" s="172" t="s">
        <v>111</v>
      </c>
      <c r="D173" s="380">
        <v>411057686.26618814</v>
      </c>
      <c r="E173" s="380">
        <v>-3773827.2720412612</v>
      </c>
      <c r="F173" s="381">
        <v>-9.0972530988619755E-3</v>
      </c>
      <c r="G173" s="389">
        <v>21.622378955062771</v>
      </c>
      <c r="H173" s="389">
        <v>-2.8819322006208985</v>
      </c>
      <c r="I173" s="390">
        <v>2.25658385765909</v>
      </c>
      <c r="J173" s="390">
        <v>9.1800608374743575E-2</v>
      </c>
      <c r="K173" s="381">
        <v>4.2406374127798636E-2</v>
      </c>
      <c r="L173" s="382">
        <v>927586139.39497471</v>
      </c>
      <c r="M173" s="382">
        <v>29565827.612143159</v>
      </c>
      <c r="N173" s="381">
        <v>3.2923339510491013E-2</v>
      </c>
      <c r="O173" s="380">
        <v>220231789.44147047</v>
      </c>
      <c r="P173" s="380">
        <v>13594503.823848367</v>
      </c>
      <c r="Q173" s="381">
        <v>6.5789210225131914E-2</v>
      </c>
      <c r="R173" s="249"/>
    </row>
    <row r="174" spans="1:18">
      <c r="A174" s="403"/>
      <c r="B174" s="403"/>
      <c r="C174" s="172" t="s">
        <v>77</v>
      </c>
      <c r="D174" s="380">
        <v>244709832.04634687</v>
      </c>
      <c r="E174" s="380">
        <v>30892630.930303901</v>
      </c>
      <c r="F174" s="384">
        <v>0.14448150461729148</v>
      </c>
      <c r="G174" s="391">
        <v>12.872180473252248</v>
      </c>
      <c r="H174" s="391">
        <v>0.24188828089675418</v>
      </c>
      <c r="I174" s="392">
        <v>2.5853203053737892</v>
      </c>
      <c r="J174" s="392">
        <v>0.10420291464232934</v>
      </c>
      <c r="K174" s="384">
        <v>4.1998381467798752E-2</v>
      </c>
      <c r="L174" s="385">
        <v>632653297.71403015</v>
      </c>
      <c r="M174" s="385">
        <v>102147721.58748978</v>
      </c>
      <c r="N174" s="384">
        <v>0.19254787543104865</v>
      </c>
      <c r="O174" s="380">
        <v>184470447.56944752</v>
      </c>
      <c r="P174" s="380">
        <v>20578345.707875997</v>
      </c>
      <c r="Q174" s="384">
        <v>0.12556032581275406</v>
      </c>
      <c r="R174" s="249"/>
    </row>
    <row r="175" spans="1:18">
      <c r="A175" s="403"/>
      <c r="B175" s="403"/>
      <c r="C175" s="172" t="s">
        <v>112</v>
      </c>
      <c r="D175" s="380">
        <v>42590178.772307865</v>
      </c>
      <c r="E175" s="380">
        <v>-8020891.8509161249</v>
      </c>
      <c r="F175" s="381">
        <v>-0.15848097564716532</v>
      </c>
      <c r="G175" s="389">
        <v>2.2403205582740617</v>
      </c>
      <c r="H175" s="389">
        <v>-0.74930144969682111</v>
      </c>
      <c r="I175" s="390">
        <v>2.3412002261846236</v>
      </c>
      <c r="J175" s="390">
        <v>0.34500977765307739</v>
      </c>
      <c r="K175" s="381">
        <v>0.17283409902440736</v>
      </c>
      <c r="L175" s="382">
        <v>99712136.174970731</v>
      </c>
      <c r="M175" s="382">
        <v>-1317199.5930645317</v>
      </c>
      <c r="N175" s="381">
        <v>-1.3037793261244832E-2</v>
      </c>
      <c r="O175" s="380">
        <v>27442671.998073012</v>
      </c>
      <c r="P175" s="380">
        <v>2099851.1545408219</v>
      </c>
      <c r="Q175" s="381">
        <v>8.2857830527446219E-2</v>
      </c>
      <c r="R175" s="249"/>
    </row>
    <row r="176" spans="1:18">
      <c r="A176" s="403"/>
      <c r="B176" s="403"/>
      <c r="C176" s="172" t="s">
        <v>79</v>
      </c>
      <c r="D176" s="380">
        <v>332388726.14119703</v>
      </c>
      <c r="E176" s="380">
        <v>73898149.71237731</v>
      </c>
      <c r="F176" s="384">
        <v>0.28588334140964927</v>
      </c>
      <c r="G176" s="391">
        <v>17.484249138602511</v>
      </c>
      <c r="H176" s="391">
        <v>2.2150776583598475</v>
      </c>
      <c r="I176" s="392">
        <v>2.3069147980447866</v>
      </c>
      <c r="J176" s="392">
        <v>6.9119929772006206E-2</v>
      </c>
      <c r="K176" s="384">
        <v>3.0887518222506127E-2</v>
      </c>
      <c r="L176" s="385">
        <v>766792471.03838348</v>
      </c>
      <c r="M176" s="385">
        <v>188343585.60909784</v>
      </c>
      <c r="N176" s="384">
        <v>0.32560108654945713</v>
      </c>
      <c r="O176" s="380">
        <v>165936479.80043066</v>
      </c>
      <c r="P176" s="380">
        <v>30087557.306340963</v>
      </c>
      <c r="Q176" s="384">
        <v>0.22147807103622752</v>
      </c>
      <c r="R176" s="249"/>
    </row>
    <row r="177" spans="1:18">
      <c r="A177" s="403"/>
      <c r="B177" s="403"/>
      <c r="C177" s="172" t="s">
        <v>80</v>
      </c>
      <c r="D177" s="380">
        <v>49418777.708720177</v>
      </c>
      <c r="E177" s="380">
        <v>4419231.3906886354</v>
      </c>
      <c r="F177" s="381">
        <v>9.8206132111999259E-2</v>
      </c>
      <c r="G177" s="389">
        <v>2.5995172327759266</v>
      </c>
      <c r="H177" s="389">
        <v>-5.8629144379735543E-2</v>
      </c>
      <c r="I177" s="390">
        <v>2.6278648795716002</v>
      </c>
      <c r="J177" s="390">
        <v>0.22729547952010121</v>
      </c>
      <c r="K177" s="381">
        <v>9.4683986022326652E-2</v>
      </c>
      <c r="L177" s="382">
        <v>129865870.33210163</v>
      </c>
      <c r="M177" s="382">
        <v>21841336.424835011</v>
      </c>
      <c r="N177" s="381">
        <v>0.20218866617452522</v>
      </c>
      <c r="O177" s="380">
        <v>69604745.733370647</v>
      </c>
      <c r="P177" s="380">
        <v>8525029.6487978995</v>
      </c>
      <c r="Q177" s="381">
        <v>0.1395721885313595</v>
      </c>
      <c r="R177" s="249"/>
    </row>
    <row r="178" spans="1:18">
      <c r="A178" s="403"/>
      <c r="B178" s="403"/>
      <c r="C178" s="172" t="s">
        <v>113</v>
      </c>
      <c r="D178" s="380">
        <v>3236166.7565071848</v>
      </c>
      <c r="E178" s="380">
        <v>492993.60478795692</v>
      </c>
      <c r="F178" s="384">
        <v>0.1797165463211767</v>
      </c>
      <c r="G178" s="391">
        <v>0.17022823391669162</v>
      </c>
      <c r="H178" s="391">
        <v>8.1875830261446958E-3</v>
      </c>
      <c r="I178" s="392">
        <v>3.5486737322141795</v>
      </c>
      <c r="J178" s="392">
        <v>0.20989529422840603</v>
      </c>
      <c r="K178" s="384">
        <v>6.2865894855554466E-2</v>
      </c>
      <c r="L178" s="385">
        <v>11484099.961881807</v>
      </c>
      <c r="M178" s="385">
        <v>2325252.5912601724</v>
      </c>
      <c r="N178" s="384">
        <v>0.25388048268156166</v>
      </c>
      <c r="O178" s="380">
        <v>6698777.2416478842</v>
      </c>
      <c r="P178" s="380">
        <v>1026697.5465715714</v>
      </c>
      <c r="Q178" s="384">
        <v>0.18100901287808124</v>
      </c>
      <c r="R178" s="249"/>
    </row>
    <row r="179" spans="1:18">
      <c r="A179" s="403"/>
      <c r="B179" s="403"/>
      <c r="C179" s="172" t="s">
        <v>82</v>
      </c>
      <c r="D179" s="380">
        <v>23967561.185605217</v>
      </c>
      <c r="E179" s="380">
        <v>-2218122.9737703279</v>
      </c>
      <c r="F179" s="381">
        <v>-8.4707466884196309E-2</v>
      </c>
      <c r="G179" s="389">
        <v>1.2607371371428786</v>
      </c>
      <c r="H179" s="389">
        <v>-0.28606471258366595</v>
      </c>
      <c r="I179" s="390">
        <v>2.7571500425776123</v>
      </c>
      <c r="J179" s="390">
        <v>0.19051159166152543</v>
      </c>
      <c r="K179" s="381">
        <v>7.4226111431287822E-2</v>
      </c>
      <c r="L179" s="382">
        <v>66082162.343372956</v>
      </c>
      <c r="M179" s="382">
        <v>-1127021.4836246073</v>
      </c>
      <c r="N179" s="381">
        <v>-1.6768861328916911E-2</v>
      </c>
      <c r="O179" s="380">
        <v>34394627.983391196</v>
      </c>
      <c r="P179" s="380">
        <v>-870133.40580258518</v>
      </c>
      <c r="Q179" s="381">
        <v>-2.4674302945070292E-2</v>
      </c>
      <c r="R179" s="249"/>
    </row>
    <row r="180" spans="1:18">
      <c r="A180" s="403"/>
      <c r="B180" s="403"/>
      <c r="C180" s="172" t="s">
        <v>114</v>
      </c>
      <c r="D180" s="380">
        <v>12419763.392361756</v>
      </c>
      <c r="E180" s="380">
        <v>-1559012.6955938246</v>
      </c>
      <c r="F180" s="384">
        <v>-0.11152712410474219</v>
      </c>
      <c r="G180" s="391">
        <v>0.65330205363915905</v>
      </c>
      <c r="H180" s="391">
        <v>-0.17243144937573873</v>
      </c>
      <c r="I180" s="392">
        <v>2.4431641238146247</v>
      </c>
      <c r="J180" s="392">
        <v>7.3746490665560049E-2</v>
      </c>
      <c r="K180" s="384">
        <v>3.1124310730965391E-2</v>
      </c>
      <c r="L180" s="385">
        <v>30343520.346484464</v>
      </c>
      <c r="M180" s="385">
        <v>-2778038.2061599903</v>
      </c>
      <c r="N180" s="384">
        <v>-8.3874018239343665E-2</v>
      </c>
      <c r="O180" s="380">
        <v>6002205.3371355142</v>
      </c>
      <c r="P180" s="380">
        <v>-277103.99066980742</v>
      </c>
      <c r="Q180" s="384">
        <v>-4.4129692646732201E-2</v>
      </c>
      <c r="R180" s="249"/>
    </row>
    <row r="181" spans="1:18">
      <c r="A181" s="403"/>
      <c r="B181" s="403"/>
      <c r="C181" s="172" t="s">
        <v>84</v>
      </c>
      <c r="D181" s="380">
        <v>5259077.1312495014</v>
      </c>
      <c r="E181" s="380">
        <v>-262104.36539235339</v>
      </c>
      <c r="F181" s="381">
        <v>-4.7472513908802486E-2</v>
      </c>
      <c r="G181" s="389">
        <v>0.27663698426050992</v>
      </c>
      <c r="H181" s="389">
        <v>-4.9502050324303992E-2</v>
      </c>
      <c r="I181" s="390">
        <v>3.5409318151041229</v>
      </c>
      <c r="J181" s="390">
        <v>0.11530055953149487</v>
      </c>
      <c r="K181" s="381">
        <v>3.3658193462571394E-2</v>
      </c>
      <c r="L181" s="382">
        <v>18622033.53212788</v>
      </c>
      <c r="M181" s="382">
        <v>-291498.37045772001</v>
      </c>
      <c r="N181" s="381">
        <v>-1.5412159503528283E-2</v>
      </c>
      <c r="O181" s="380">
        <v>12267447.308500601</v>
      </c>
      <c r="P181" s="380">
        <v>169503.95813253708</v>
      </c>
      <c r="Q181" s="381">
        <v>1.4010973040916095E-2</v>
      </c>
      <c r="R181" s="249"/>
    </row>
    <row r="182" spans="1:18">
      <c r="A182" s="403"/>
      <c r="B182" s="403"/>
      <c r="C182" s="172" t="s">
        <v>115</v>
      </c>
      <c r="D182" s="380">
        <v>2307089.6830304516</v>
      </c>
      <c r="E182" s="380">
        <v>-209991.10770286899</v>
      </c>
      <c r="F182" s="384">
        <v>-8.342644720660343E-2</v>
      </c>
      <c r="G182" s="391">
        <v>0.12135709676888577</v>
      </c>
      <c r="H182" s="391">
        <v>-2.7328161913708113E-2</v>
      </c>
      <c r="I182" s="392">
        <v>3.0022756379662123</v>
      </c>
      <c r="J182" s="392">
        <v>5.6887933925226619E-2</v>
      </c>
      <c r="K182" s="384">
        <v>1.9314243027217789E-2</v>
      </c>
      <c r="L182" s="385">
        <v>6926519.1499655154</v>
      </c>
      <c r="M182" s="385">
        <v>-487259.66113816854</v>
      </c>
      <c r="N182" s="384">
        <v>-6.5723522855631364E-2</v>
      </c>
      <c r="O182" s="380">
        <v>4086660.0619293172</v>
      </c>
      <c r="P182" s="380">
        <v>327938.7863670839</v>
      </c>
      <c r="Q182" s="384">
        <v>8.7247433987514944E-2</v>
      </c>
      <c r="R182" s="249"/>
    </row>
    <row r="183" spans="1:18">
      <c r="A183" s="403"/>
      <c r="B183" s="403"/>
      <c r="C183" s="172" t="s">
        <v>86</v>
      </c>
      <c r="D183" s="380">
        <v>13406954.888833873</v>
      </c>
      <c r="E183" s="380">
        <v>-1306203.6395940352</v>
      </c>
      <c r="F183" s="381">
        <v>-8.8777921958107409E-2</v>
      </c>
      <c r="G183" s="389">
        <v>0.70523011471454056</v>
      </c>
      <c r="H183" s="389">
        <v>-0.16388373728858763</v>
      </c>
      <c r="I183" s="390">
        <v>2.4957371210229904</v>
      </c>
      <c r="J183" s="390">
        <v>0.28396468102805805</v>
      </c>
      <c r="K183" s="381">
        <v>0.12838783768763692</v>
      </c>
      <c r="L183" s="382">
        <v>33460234.995943356</v>
      </c>
      <c r="M183" s="382">
        <v>918076.45749011263</v>
      </c>
      <c r="N183" s="381">
        <v>2.8211910294926291E-2</v>
      </c>
      <c r="O183" s="380">
        <v>12232828.358354636</v>
      </c>
      <c r="P183" s="380">
        <v>-1259600.4758774862</v>
      </c>
      <c r="Q183" s="381">
        <v>-9.3356095581672363E-2</v>
      </c>
      <c r="R183" s="249"/>
    </row>
    <row r="184" spans="1:18">
      <c r="A184" s="403"/>
      <c r="B184" s="403"/>
      <c r="C184" s="172" t="s">
        <v>116</v>
      </c>
      <c r="D184" s="380">
        <v>5320119.0385826956</v>
      </c>
      <c r="E184" s="380">
        <v>276606.89951822907</v>
      </c>
      <c r="F184" s="384">
        <v>5.4844103055839491E-2</v>
      </c>
      <c r="G184" s="391">
        <v>0.27984789916758079</v>
      </c>
      <c r="H184" s="391">
        <v>-1.8074960450735089E-2</v>
      </c>
      <c r="I184" s="392">
        <v>2.5810284178622775</v>
      </c>
      <c r="J184" s="392">
        <v>0.31008352045013821</v>
      </c>
      <c r="K184" s="384">
        <v>0.13654383283517563</v>
      </c>
      <c r="L184" s="385">
        <v>13731378.424992075</v>
      </c>
      <c r="M184" s="385">
        <v>2277840.2677474413</v>
      </c>
      <c r="N184" s="384">
        <v>0.1988765599306668</v>
      </c>
      <c r="O184" s="380">
        <v>13535785.156718431</v>
      </c>
      <c r="P184" s="380">
        <v>1318409.0235263947</v>
      </c>
      <c r="Q184" s="384">
        <v>0.10791261635504168</v>
      </c>
      <c r="R184" s="249"/>
    </row>
    <row r="185" spans="1:18">
      <c r="A185" s="403"/>
      <c r="B185" s="403" t="s">
        <v>128</v>
      </c>
      <c r="C185" s="172" t="s">
        <v>75</v>
      </c>
      <c r="D185" s="380">
        <v>67656849.322396353</v>
      </c>
      <c r="E185" s="380">
        <v>1307281.9043298811</v>
      </c>
      <c r="F185" s="381">
        <v>1.9702945402684243E-2</v>
      </c>
      <c r="G185" s="389">
        <v>7.2015146607854339</v>
      </c>
      <c r="H185" s="389">
        <v>-0.7741193845478751</v>
      </c>
      <c r="I185" s="390">
        <v>2.6415412713301749</v>
      </c>
      <c r="J185" s="390">
        <v>0.11126623197756702</v>
      </c>
      <c r="K185" s="381">
        <v>4.3973967354171674E-2</v>
      </c>
      <c r="L185" s="382">
        <v>178718359.77327695</v>
      </c>
      <c r="M185" s="382">
        <v>10835705.463500291</v>
      </c>
      <c r="N185" s="381">
        <v>6.454332943477456E-2</v>
      </c>
      <c r="O185" s="380">
        <v>63058380.136990905</v>
      </c>
      <c r="P185" s="380">
        <v>100148.8870844543</v>
      </c>
      <c r="Q185" s="381">
        <v>1.5907195150849018E-3</v>
      </c>
      <c r="R185" s="249"/>
    </row>
    <row r="186" spans="1:18">
      <c r="A186" s="403"/>
      <c r="B186" s="403"/>
      <c r="C186" s="172" t="s">
        <v>111</v>
      </c>
      <c r="D186" s="380">
        <v>190426263.93526495</v>
      </c>
      <c r="E186" s="380">
        <v>-3342306.2615891695</v>
      </c>
      <c r="F186" s="384">
        <v>-1.7248959716189477E-2</v>
      </c>
      <c r="G186" s="391">
        <v>20.269308211407477</v>
      </c>
      <c r="H186" s="391">
        <v>-3.022888942492564</v>
      </c>
      <c r="I186" s="392">
        <v>2.3075184871583088</v>
      </c>
      <c r="J186" s="392">
        <v>0.11813088979645636</v>
      </c>
      <c r="K186" s="384">
        <v>5.3956133641572014E-2</v>
      </c>
      <c r="L186" s="385">
        <v>439412124.47111136</v>
      </c>
      <c r="M186" s="385">
        <v>15177620.123579502</v>
      </c>
      <c r="N186" s="384">
        <v>3.577648674975771E-2</v>
      </c>
      <c r="O186" s="380">
        <v>105955937.78608939</v>
      </c>
      <c r="P186" s="380">
        <v>7597812.1030057222</v>
      </c>
      <c r="Q186" s="384">
        <v>7.7246409996530138E-2</v>
      </c>
      <c r="R186" s="249"/>
    </row>
    <row r="187" spans="1:18">
      <c r="A187" s="403"/>
      <c r="B187" s="403"/>
      <c r="C187" s="172" t="s">
        <v>77</v>
      </c>
      <c r="D187" s="380">
        <v>122470603.82479244</v>
      </c>
      <c r="E187" s="380">
        <v>15289707.364818215</v>
      </c>
      <c r="F187" s="381">
        <v>0.14265328869056459</v>
      </c>
      <c r="G187" s="389">
        <v>13.03598760203468</v>
      </c>
      <c r="H187" s="389">
        <v>0.15217177503428125</v>
      </c>
      <c r="I187" s="390">
        <v>2.6081143714523836</v>
      </c>
      <c r="J187" s="390">
        <v>0.11896699457158366</v>
      </c>
      <c r="K187" s="381">
        <v>4.7794275130733144E-2</v>
      </c>
      <c r="L187" s="382">
        <v>319417341.91589242</v>
      </c>
      <c r="M187" s="382">
        <v>52628294.64081496</v>
      </c>
      <c r="N187" s="381">
        <v>0.19726557434927847</v>
      </c>
      <c r="O187" s="380">
        <v>91606320.898942158</v>
      </c>
      <c r="P187" s="380">
        <v>10239639.66175881</v>
      </c>
      <c r="Q187" s="381">
        <v>0.12584561034153927</v>
      </c>
      <c r="R187" s="249"/>
    </row>
    <row r="188" spans="1:18">
      <c r="A188" s="403"/>
      <c r="B188" s="403"/>
      <c r="C188" s="172" t="s">
        <v>112</v>
      </c>
      <c r="D188" s="380">
        <v>19867664.257581044</v>
      </c>
      <c r="E188" s="380">
        <v>-5352318.7535673045</v>
      </c>
      <c r="F188" s="384">
        <v>-0.21222531161901825</v>
      </c>
      <c r="G188" s="391">
        <v>2.1147493100771686</v>
      </c>
      <c r="H188" s="391">
        <v>-0.91685078851928603</v>
      </c>
      <c r="I188" s="392">
        <v>2.4302768940013619</v>
      </c>
      <c r="J188" s="392">
        <v>0.51011787849151458</v>
      </c>
      <c r="K188" s="384">
        <v>0.26566439256910518</v>
      </c>
      <c r="L188" s="385">
        <v>48283925.382975936</v>
      </c>
      <c r="M188" s="385">
        <v>-142452.36688575149</v>
      </c>
      <c r="N188" s="384">
        <v>-2.9416275489685651E-3</v>
      </c>
      <c r="O188" s="380">
        <v>13206890.156833038</v>
      </c>
      <c r="P188" s="380">
        <v>1028024.3878209144</v>
      </c>
      <c r="Q188" s="384">
        <v>8.4410519609848828E-2</v>
      </c>
      <c r="R188" s="249"/>
    </row>
    <row r="189" spans="1:18">
      <c r="A189" s="403"/>
      <c r="B189" s="403"/>
      <c r="C189" s="172" t="s">
        <v>79</v>
      </c>
      <c r="D189" s="380">
        <v>169827852.05749813</v>
      </c>
      <c r="E189" s="380">
        <v>37943802.009789318</v>
      </c>
      <c r="F189" s="381">
        <v>0.28770576878753129</v>
      </c>
      <c r="G189" s="389">
        <v>18.076776832658663</v>
      </c>
      <c r="H189" s="389">
        <v>2.2234870445094863</v>
      </c>
      <c r="I189" s="390">
        <v>2.33085586869672</v>
      </c>
      <c r="J189" s="390">
        <v>0.10076494486788912</v>
      </c>
      <c r="K189" s="381">
        <v>4.5184231634325625E-2</v>
      </c>
      <c r="L189" s="382">
        <v>395844245.63637787</v>
      </c>
      <c r="M189" s="382">
        <v>101730822.62719518</v>
      </c>
      <c r="N189" s="381">
        <v>0.34588976452128462</v>
      </c>
      <c r="O189" s="380">
        <v>84007962.054325834</v>
      </c>
      <c r="P189" s="380">
        <v>15571683.858823344</v>
      </c>
      <c r="Q189" s="381">
        <v>0.22753551580259207</v>
      </c>
      <c r="R189" s="249"/>
    </row>
    <row r="190" spans="1:18">
      <c r="A190" s="403"/>
      <c r="B190" s="403"/>
      <c r="C190" s="172" t="s">
        <v>80</v>
      </c>
      <c r="D190" s="380">
        <v>24091456.144446418</v>
      </c>
      <c r="E190" s="380">
        <v>2576979.3401158191</v>
      </c>
      <c r="F190" s="384">
        <v>0.11977885233059002</v>
      </c>
      <c r="G190" s="391">
        <v>2.5643371862790598</v>
      </c>
      <c r="H190" s="391">
        <v>-2.1837831064456914E-2</v>
      </c>
      <c r="I190" s="392">
        <v>2.7021445059315861</v>
      </c>
      <c r="J190" s="392">
        <v>0.27994209813219717</v>
      </c>
      <c r="K190" s="384">
        <v>0.11557337125534824</v>
      </c>
      <c r="L190" s="385">
        <v>65098595.860607639</v>
      </c>
      <c r="M190" s="385">
        <v>12986178.342613958</v>
      </c>
      <c r="N190" s="384">
        <v>0.24919546935488099</v>
      </c>
      <c r="O190" s="380">
        <v>34014637.017276272</v>
      </c>
      <c r="P190" s="380">
        <v>4811875.9475703277</v>
      </c>
      <c r="Q190" s="384">
        <v>0.16477469154661617</v>
      </c>
      <c r="R190" s="249"/>
    </row>
    <row r="191" spans="1:18">
      <c r="A191" s="403"/>
      <c r="B191" s="403"/>
      <c r="C191" s="172" t="s">
        <v>113</v>
      </c>
      <c r="D191" s="380">
        <v>1619602.6597236819</v>
      </c>
      <c r="E191" s="380">
        <v>267592.90381781594</v>
      </c>
      <c r="F191" s="381">
        <v>0.19792231723840251</v>
      </c>
      <c r="G191" s="389">
        <v>0.1723933705967918</v>
      </c>
      <c r="H191" s="389">
        <v>9.8733202265848807E-3</v>
      </c>
      <c r="I191" s="390">
        <v>3.6835271706051476</v>
      </c>
      <c r="J191" s="390">
        <v>0.38760713876983122</v>
      </c>
      <c r="K191" s="381">
        <v>0.11760210655171574</v>
      </c>
      <c r="L191" s="382">
        <v>5965850.4026765451</v>
      </c>
      <c r="M191" s="382">
        <v>1509734.364949625</v>
      </c>
      <c r="N191" s="381">
        <v>0.33880050523095123</v>
      </c>
      <c r="O191" s="380">
        <v>3395433.4439415969</v>
      </c>
      <c r="P191" s="380">
        <v>654998.33216570877</v>
      </c>
      <c r="Q191" s="381">
        <v>0.23901253102148776</v>
      </c>
      <c r="R191" s="249"/>
    </row>
    <row r="192" spans="1:18">
      <c r="A192" s="403"/>
      <c r="B192" s="403"/>
      <c r="C192" s="172" t="s">
        <v>82</v>
      </c>
      <c r="D192" s="380">
        <v>11190709.035325838</v>
      </c>
      <c r="E192" s="380">
        <v>-1265041.6506673843</v>
      </c>
      <c r="F192" s="384">
        <v>-0.10156285900053801</v>
      </c>
      <c r="G192" s="391">
        <v>1.1911588551582968</v>
      </c>
      <c r="H192" s="391">
        <v>-0.30610048046686766</v>
      </c>
      <c r="I192" s="392">
        <v>2.8066685799060451</v>
      </c>
      <c r="J192" s="392">
        <v>0.22654480343571892</v>
      </c>
      <c r="K192" s="384">
        <v>8.7803850924407151E-2</v>
      </c>
      <c r="L192" s="385">
        <v>31408611.436319716</v>
      </c>
      <c r="M192" s="385">
        <v>-728767.06239797175</v>
      </c>
      <c r="N192" s="384">
        <v>-2.267661820727071E-2</v>
      </c>
      <c r="O192" s="380">
        <v>16530727.852906087</v>
      </c>
      <c r="P192" s="380">
        <v>-288450.37928968109</v>
      </c>
      <c r="Q192" s="384">
        <v>-1.7150087555260034E-2</v>
      </c>
      <c r="R192" s="249"/>
    </row>
    <row r="193" spans="1:18">
      <c r="A193" s="403"/>
      <c r="B193" s="403"/>
      <c r="C193" s="172" t="s">
        <v>114</v>
      </c>
      <c r="D193" s="380">
        <v>5700622.8625725638</v>
      </c>
      <c r="E193" s="380">
        <v>-889556.27326248586</v>
      </c>
      <c r="F193" s="381">
        <v>-0.13498210821393236</v>
      </c>
      <c r="G193" s="389">
        <v>0.60678437632825422</v>
      </c>
      <c r="H193" s="389">
        <v>-0.18539647919152646</v>
      </c>
      <c r="I193" s="390">
        <v>2.5014929442008711</v>
      </c>
      <c r="J193" s="390">
        <v>0.14010879737941595</v>
      </c>
      <c r="K193" s="381">
        <v>5.9333335310144106E-2</v>
      </c>
      <c r="L193" s="382">
        <v>14260067.868275441</v>
      </c>
      <c r="M193" s="382">
        <v>-1301876.6677989624</v>
      </c>
      <c r="N193" s="381">
        <v>-8.3657711591315617E-2</v>
      </c>
      <c r="O193" s="380">
        <v>3093581.1953454018</v>
      </c>
      <c r="P193" s="380">
        <v>196667.80344799533</v>
      </c>
      <c r="Q193" s="381">
        <v>6.7888741167778849E-2</v>
      </c>
      <c r="R193" s="249"/>
    </row>
    <row r="194" spans="1:18">
      <c r="A194" s="403"/>
      <c r="B194" s="403"/>
      <c r="C194" s="172" t="s">
        <v>84</v>
      </c>
      <c r="D194" s="380">
        <v>2675265.039034842</v>
      </c>
      <c r="E194" s="380">
        <v>109271.75326044625</v>
      </c>
      <c r="F194" s="384">
        <v>4.2584582690156546E-2</v>
      </c>
      <c r="G194" s="391">
        <v>0.28475994068672283</v>
      </c>
      <c r="H194" s="391">
        <v>-2.368854219737776E-2</v>
      </c>
      <c r="I194" s="392">
        <v>3.5375876980644247</v>
      </c>
      <c r="J194" s="392">
        <v>7.9189518281506555E-2</v>
      </c>
      <c r="K194" s="384">
        <v>2.2897744610332071E-2</v>
      </c>
      <c r="L194" s="385">
        <v>9463984.6911514997</v>
      </c>
      <c r="M194" s="385">
        <v>589758.18229413964</v>
      </c>
      <c r="N194" s="384">
        <v>6.6457418199265289E-2</v>
      </c>
      <c r="O194" s="380">
        <v>6091113.7363849878</v>
      </c>
      <c r="P194" s="380">
        <v>377454.27418596298</v>
      </c>
      <c r="Q194" s="384">
        <v>6.6061737960261907E-2</v>
      </c>
      <c r="R194" s="249"/>
    </row>
    <row r="195" spans="1:18">
      <c r="A195" s="403"/>
      <c r="B195" s="403"/>
      <c r="C195" s="172" t="s">
        <v>115</v>
      </c>
      <c r="D195" s="380">
        <v>1104611.8125810139</v>
      </c>
      <c r="E195" s="380">
        <v>-28723.901699397713</v>
      </c>
      <c r="F195" s="381">
        <v>-2.5344565901759628E-2</v>
      </c>
      <c r="G195" s="389">
        <v>0.11757683431092986</v>
      </c>
      <c r="H195" s="389">
        <v>-1.8657225071132155E-2</v>
      </c>
      <c r="I195" s="390">
        <v>3.0379893440683339</v>
      </c>
      <c r="J195" s="390">
        <v>0.12504697714341972</v>
      </c>
      <c r="K195" s="381">
        <v>4.2928064270432928E-2</v>
      </c>
      <c r="L195" s="382">
        <v>3355798.9159531277</v>
      </c>
      <c r="M195" s="382">
        <v>54457.297876607161</v>
      </c>
      <c r="N195" s="381">
        <v>1.6495505214736281E-2</v>
      </c>
      <c r="O195" s="380">
        <v>2019876.7629190714</v>
      </c>
      <c r="P195" s="380">
        <v>222237.32471355307</v>
      </c>
      <c r="Q195" s="381">
        <v>0.12362730811880719</v>
      </c>
      <c r="R195" s="249"/>
    </row>
    <row r="196" spans="1:18">
      <c r="A196" s="403"/>
      <c r="B196" s="403"/>
      <c r="C196" s="172" t="s">
        <v>86</v>
      </c>
      <c r="D196" s="380">
        <v>6143047.5996291144</v>
      </c>
      <c r="E196" s="380">
        <v>-954091.82934693247</v>
      </c>
      <c r="F196" s="384">
        <v>-0.13443329370867185</v>
      </c>
      <c r="G196" s="391">
        <v>0.65387684755795128</v>
      </c>
      <c r="H196" s="391">
        <v>-0.1992438140668279</v>
      </c>
      <c r="I196" s="392">
        <v>2.5861214597513258</v>
      </c>
      <c r="J196" s="392">
        <v>0.35724419898239823</v>
      </c>
      <c r="K196" s="384">
        <v>0.1602798885655797</v>
      </c>
      <c r="L196" s="385">
        <v>15886667.225674724</v>
      </c>
      <c r="M196" s="385">
        <v>68014.535923443735</v>
      </c>
      <c r="N196" s="384">
        <v>4.2996415217782455E-3</v>
      </c>
      <c r="O196" s="380">
        <v>5665556.6030297279</v>
      </c>
      <c r="P196" s="380">
        <v>-718560.36607143283</v>
      </c>
      <c r="Q196" s="384">
        <v>-0.11255438607237817</v>
      </c>
      <c r="R196" s="249"/>
    </row>
    <row r="197" spans="1:18">
      <c r="A197" s="403"/>
      <c r="B197" s="403"/>
      <c r="C197" s="172" t="s">
        <v>116</v>
      </c>
      <c r="D197" s="380">
        <v>2630074.8371213009</v>
      </c>
      <c r="E197" s="380">
        <v>291505.95580543764</v>
      </c>
      <c r="F197" s="381">
        <v>0.12465143025482038</v>
      </c>
      <c r="G197" s="389">
        <v>0.27994981569769989</v>
      </c>
      <c r="H197" s="389">
        <v>-1.1608277170023218E-3</v>
      </c>
      <c r="I197" s="390">
        <v>2.7600333183337757</v>
      </c>
      <c r="J197" s="390">
        <v>0.47039057255006389</v>
      </c>
      <c r="K197" s="381">
        <v>0.20544278072038524</v>
      </c>
      <c r="L197" s="382">
        <v>7259094.1801660685</v>
      </c>
      <c r="M197" s="382">
        <v>1904606.9055456724</v>
      </c>
      <c r="N197" s="381">
        <v>0.35570294742752911</v>
      </c>
      <c r="O197" s="380">
        <v>6669226.981187474</v>
      </c>
      <c r="P197" s="380">
        <v>869640.40273906663</v>
      </c>
      <c r="Q197" s="381">
        <v>0.14994868875148784</v>
      </c>
      <c r="R197" s="249"/>
    </row>
    <row r="198" spans="1:18">
      <c r="D198" s="261"/>
      <c r="E198" s="261"/>
      <c r="F198" s="261"/>
      <c r="G198" s="261"/>
      <c r="H198" s="261"/>
      <c r="I198" s="261"/>
      <c r="J198" s="261"/>
      <c r="K198" s="261"/>
      <c r="L198" s="261"/>
      <c r="M198" s="261"/>
      <c r="N198" s="261"/>
      <c r="O198" s="261"/>
      <c r="P198" s="261"/>
      <c r="Q198" s="261"/>
      <c r="R198" s="249"/>
    </row>
    <row r="199" spans="1:18">
      <c r="D199" s="261"/>
      <c r="E199" s="261"/>
      <c r="F199" s="261"/>
      <c r="G199" s="261"/>
      <c r="H199" s="261"/>
      <c r="I199" s="261"/>
      <c r="J199" s="261"/>
      <c r="K199" s="261"/>
      <c r="L199" s="261"/>
      <c r="M199" s="261"/>
      <c r="N199" s="261"/>
      <c r="O199" s="261"/>
      <c r="P199" s="261"/>
      <c r="Q199" s="261"/>
      <c r="R199" s="249"/>
    </row>
    <row r="200" spans="1:18">
      <c r="R200" s="249"/>
    </row>
    <row r="201" spans="1:18">
      <c r="R201" s="249"/>
    </row>
    <row r="202" spans="1:18">
      <c r="R202" s="249"/>
    </row>
    <row r="203" spans="1:18">
      <c r="R203" s="249"/>
    </row>
    <row r="204" spans="1:18">
      <c r="R204" s="249"/>
    </row>
    <row r="205" spans="1:18">
      <c r="R205" s="249"/>
    </row>
    <row r="206" spans="1:18">
      <c r="R206" s="249"/>
    </row>
    <row r="207" spans="1:18">
      <c r="R207" s="249"/>
    </row>
    <row r="208" spans="1:18">
      <c r="R208" s="249"/>
    </row>
    <row r="209" spans="18:18">
      <c r="R209" s="249"/>
    </row>
    <row r="210" spans="18:18">
      <c r="R210" s="249"/>
    </row>
    <row r="211" spans="18:18">
      <c r="R211" s="249"/>
    </row>
    <row r="212" spans="18:18">
      <c r="R212" s="249"/>
    </row>
    <row r="213" spans="18:18">
      <c r="R213" s="249"/>
    </row>
    <row r="214" spans="18:18">
      <c r="R214" s="249"/>
    </row>
    <row r="215" spans="18:18">
      <c r="R215" s="249"/>
    </row>
    <row r="216" spans="18:18">
      <c r="R216" s="249"/>
    </row>
    <row r="217" spans="18:18">
      <c r="R217" s="249"/>
    </row>
    <row r="218" spans="18:18">
      <c r="R218" s="249"/>
    </row>
    <row r="219" spans="18:18">
      <c r="R219" s="249"/>
    </row>
    <row r="220" spans="18:18">
      <c r="R220" s="249"/>
    </row>
    <row r="221" spans="18:18">
      <c r="R221" s="249"/>
    </row>
    <row r="222" spans="18:18">
      <c r="R222" s="249"/>
    </row>
    <row r="223" spans="18:18">
      <c r="R223" s="249"/>
    </row>
    <row r="224" spans="18:18">
      <c r="R224" s="249"/>
    </row>
    <row r="225" spans="18:18">
      <c r="R225" s="249"/>
    </row>
    <row r="226" spans="18:18">
      <c r="R226" s="249"/>
    </row>
    <row r="227" spans="18:18">
      <c r="R227" s="249"/>
    </row>
    <row r="228" spans="18:18">
      <c r="R228" s="249"/>
    </row>
    <row r="229" spans="18:18">
      <c r="R229" s="249"/>
    </row>
    <row r="230" spans="18:18">
      <c r="R230" s="249"/>
    </row>
    <row r="231" spans="18:18">
      <c r="R231" s="249"/>
    </row>
    <row r="232" spans="18:18">
      <c r="R232" s="249"/>
    </row>
    <row r="233" spans="18:18">
      <c r="R233" s="249"/>
    </row>
    <row r="234" spans="18:18">
      <c r="R234" s="249"/>
    </row>
    <row r="235" spans="18:18">
      <c r="R235" s="249"/>
    </row>
    <row r="236" spans="18:18">
      <c r="R236" s="265"/>
    </row>
    <row r="237" spans="18:18">
      <c r="R237" s="249"/>
    </row>
  </sheetData>
  <mergeCells count="28">
    <mergeCell ref="L1:N1"/>
    <mergeCell ref="O1:Q1"/>
    <mergeCell ref="A3:A41"/>
    <mergeCell ref="B3:B15"/>
    <mergeCell ref="B16:B28"/>
    <mergeCell ref="B29:B41"/>
    <mergeCell ref="A1:A2"/>
    <mergeCell ref="B1:B2"/>
    <mergeCell ref="C1:C2"/>
    <mergeCell ref="D1:F1"/>
    <mergeCell ref="G1:H1"/>
    <mergeCell ref="I1:K1"/>
    <mergeCell ref="A42:A80"/>
    <mergeCell ref="B42:B54"/>
    <mergeCell ref="B55:B67"/>
    <mergeCell ref="B68:B80"/>
    <mergeCell ref="A81:A119"/>
    <mergeCell ref="B81:B93"/>
    <mergeCell ref="B94:B106"/>
    <mergeCell ref="B107:B119"/>
    <mergeCell ref="A159:A197"/>
    <mergeCell ref="B159:B171"/>
    <mergeCell ref="B172:B184"/>
    <mergeCell ref="B185:B197"/>
    <mergeCell ref="A120:A158"/>
    <mergeCell ref="B120:B132"/>
    <mergeCell ref="B133:B145"/>
    <mergeCell ref="B146:B15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CFF66"/>
  </sheetPr>
  <dimension ref="A1:R74"/>
  <sheetViews>
    <sheetView zoomScale="90" zoomScaleNormal="90" workbookViewId="0">
      <selection activeCell="J8" sqref="J8"/>
    </sheetView>
  </sheetViews>
  <sheetFormatPr defaultColWidth="9.21875" defaultRowHeight="14.4"/>
  <cols>
    <col min="1" max="1" width="31.21875" bestFit="1" customWidth="1"/>
    <col min="2" max="2" width="12.77734375" customWidth="1"/>
    <col min="3" max="3" width="20.21875" bestFit="1" customWidth="1"/>
    <col min="4" max="4" width="13.5546875" bestFit="1" customWidth="1"/>
    <col min="5" max="5" width="11.5546875" bestFit="1" customWidth="1"/>
    <col min="6" max="6" width="9.21875" bestFit="1" customWidth="1"/>
    <col min="7" max="7" width="7.77734375" bestFit="1" customWidth="1"/>
    <col min="8" max="8" width="7.5546875" bestFit="1" customWidth="1"/>
    <col min="9" max="9" width="7.77734375" bestFit="1" customWidth="1"/>
    <col min="10" max="10" width="7.5546875" bestFit="1" customWidth="1"/>
    <col min="11" max="11" width="9.21875" bestFit="1" customWidth="1"/>
    <col min="12" max="12" width="14.77734375" bestFit="1" customWidth="1"/>
    <col min="13" max="13" width="12.77734375" bestFit="1" customWidth="1"/>
    <col min="14" max="14" width="9.21875" bestFit="1" customWidth="1"/>
    <col min="15" max="15" width="13.5546875" bestFit="1" customWidth="1"/>
    <col min="16" max="16" width="11.77734375" bestFit="1" customWidth="1"/>
    <col min="17" max="17" width="9.21875" bestFit="1" customWidth="1"/>
  </cols>
  <sheetData>
    <row r="1" spans="1:18">
      <c r="A1" s="401" t="s">
        <v>0</v>
      </c>
      <c r="B1" s="401" t="s">
        <v>1</v>
      </c>
      <c r="C1" s="401" t="s">
        <v>117</v>
      </c>
      <c r="D1" s="401" t="s">
        <v>3</v>
      </c>
      <c r="E1" s="401"/>
      <c r="F1" s="401"/>
      <c r="G1" s="401" t="s">
        <v>4</v>
      </c>
      <c r="H1" s="401"/>
      <c r="I1" s="401" t="s">
        <v>5</v>
      </c>
      <c r="J1" s="401"/>
      <c r="K1" s="401"/>
      <c r="L1" s="401" t="s">
        <v>6</v>
      </c>
      <c r="M1" s="401"/>
      <c r="N1" s="401"/>
      <c r="O1" s="401" t="s">
        <v>7</v>
      </c>
      <c r="P1" s="401"/>
      <c r="Q1" s="401"/>
    </row>
    <row r="2" spans="1:18" ht="28.8">
      <c r="A2" s="402"/>
      <c r="B2" s="402"/>
      <c r="C2" s="402"/>
      <c r="D2" s="171" t="s">
        <v>8</v>
      </c>
      <c r="E2" s="171" t="s">
        <v>9</v>
      </c>
      <c r="F2" s="171" t="s">
        <v>10</v>
      </c>
      <c r="G2" s="171" t="s">
        <v>8</v>
      </c>
      <c r="H2" s="171" t="s">
        <v>9</v>
      </c>
      <c r="I2" s="171" t="s">
        <v>8</v>
      </c>
      <c r="J2" s="171" t="s">
        <v>9</v>
      </c>
      <c r="K2" s="171" t="s">
        <v>10</v>
      </c>
      <c r="L2" s="171" t="s">
        <v>8</v>
      </c>
      <c r="M2" s="171" t="s">
        <v>9</v>
      </c>
      <c r="N2" s="171" t="s">
        <v>10</v>
      </c>
      <c r="O2" s="171" t="s">
        <v>8</v>
      </c>
      <c r="P2" s="171" t="s">
        <v>9</v>
      </c>
      <c r="Q2" s="171" t="s">
        <v>10</v>
      </c>
    </row>
    <row r="3" spans="1:18">
      <c r="A3" s="403" t="s">
        <v>286</v>
      </c>
      <c r="B3" s="403" t="s">
        <v>126</v>
      </c>
      <c r="C3" s="172" t="s">
        <v>89</v>
      </c>
      <c r="D3" s="380">
        <v>82016859.562404454</v>
      </c>
      <c r="E3" s="380">
        <v>12701626.298674151</v>
      </c>
      <c r="F3" s="381">
        <v>0.1832443706904521</v>
      </c>
      <c r="G3" s="389">
        <v>24.075963095180317</v>
      </c>
      <c r="H3" s="389">
        <v>1.8157058014529817</v>
      </c>
      <c r="I3" s="390">
        <v>3.2355776486866663</v>
      </c>
      <c r="J3" s="390">
        <v>0.16823164840419214</v>
      </c>
      <c r="K3" s="381">
        <v>5.4845996633147862E-2</v>
      </c>
      <c r="L3" s="382">
        <v>265371917.61558914</v>
      </c>
      <c r="M3" s="382">
        <v>52758114.105439276</v>
      </c>
      <c r="N3" s="381">
        <v>0.24814058746153178</v>
      </c>
      <c r="O3" s="380">
        <v>84287359.957197189</v>
      </c>
      <c r="P3" s="380">
        <v>14662828.914592087</v>
      </c>
      <c r="Q3" s="381">
        <v>0.21059860217398826</v>
      </c>
      <c r="R3" s="254"/>
    </row>
    <row r="4" spans="1:18">
      <c r="A4" s="403"/>
      <c r="B4" s="403"/>
      <c r="C4" s="172" t="s">
        <v>90</v>
      </c>
      <c r="D4" s="380">
        <v>6725834.4168044785</v>
      </c>
      <c r="E4" s="380">
        <v>728896.30467332527</v>
      </c>
      <c r="F4" s="384">
        <v>0.12154474350816584</v>
      </c>
      <c r="G4" s="391">
        <v>1.974361638171104</v>
      </c>
      <c r="H4" s="391">
        <v>4.8473502691795067E-2</v>
      </c>
      <c r="I4" s="392">
        <v>3.6455939904815948</v>
      </c>
      <c r="J4" s="392">
        <v>0.14881645739084437</v>
      </c>
      <c r="K4" s="384">
        <v>4.2558171339915837E-2</v>
      </c>
      <c r="L4" s="385">
        <v>24519661.530876689</v>
      </c>
      <c r="M4" s="385">
        <v>3549703.0730408132</v>
      </c>
      <c r="N4" s="384">
        <v>0.16927563686776834</v>
      </c>
      <c r="O4" s="380">
        <v>9431692.1717669964</v>
      </c>
      <c r="P4" s="380">
        <v>1398625.3368773796</v>
      </c>
      <c r="Q4" s="384">
        <v>0.1741085149202046</v>
      </c>
      <c r="R4" s="254"/>
    </row>
    <row r="5" spans="1:18">
      <c r="A5" s="403"/>
      <c r="B5" s="403"/>
      <c r="C5" s="172" t="s">
        <v>53</v>
      </c>
      <c r="D5" s="380">
        <v>126729490.25219113</v>
      </c>
      <c r="E5" s="380">
        <v>5399534.1478604674</v>
      </c>
      <c r="F5" s="381">
        <v>4.4502893771901239E-2</v>
      </c>
      <c r="G5" s="389">
        <v>37.201308934064215</v>
      </c>
      <c r="H5" s="389">
        <v>-1.7632290635634362</v>
      </c>
      <c r="I5" s="390">
        <v>2.7481940369635387</v>
      </c>
      <c r="J5" s="390">
        <v>9.7285987810738384E-2</v>
      </c>
      <c r="K5" s="381">
        <v>3.6699118191530586E-2</v>
      </c>
      <c r="L5" s="382">
        <v>348277229.41850054</v>
      </c>
      <c r="M5" s="382">
        <v>26642672.178174436</v>
      </c>
      <c r="N5" s="381">
        <v>8.283522892183183E-2</v>
      </c>
      <c r="O5" s="380">
        <v>140847551.97679836</v>
      </c>
      <c r="P5" s="380">
        <v>5750129.1390365362</v>
      </c>
      <c r="Q5" s="381">
        <v>4.2562833681452625E-2</v>
      </c>
      <c r="R5" s="254"/>
    </row>
    <row r="6" spans="1:18">
      <c r="A6" s="403"/>
      <c r="B6" s="403"/>
      <c r="C6" s="172" t="s">
        <v>15</v>
      </c>
      <c r="D6" s="380">
        <v>125068064.36244893</v>
      </c>
      <c r="E6" s="380">
        <v>10483575.376636818</v>
      </c>
      <c r="F6" s="384">
        <v>9.1492098707486466E-2</v>
      </c>
      <c r="G6" s="391">
        <v>36.713599106838082</v>
      </c>
      <c r="H6" s="391">
        <v>-8.4664227133920633E-2</v>
      </c>
      <c r="I6" s="392">
        <v>2.8711371150428651</v>
      </c>
      <c r="J6" s="392">
        <v>0.10791309409963334</v>
      </c>
      <c r="K6" s="384">
        <v>3.9053328026150053E-2</v>
      </c>
      <c r="L6" s="385">
        <v>359087561.49759698</v>
      </c>
      <c r="M6" s="385">
        <v>42464949.104495764</v>
      </c>
      <c r="N6" s="384">
        <v>0.13411849767626077</v>
      </c>
      <c r="O6" s="380">
        <v>120225547.92505646</v>
      </c>
      <c r="P6" s="380">
        <v>4997253.2720950097</v>
      </c>
      <c r="Q6" s="384">
        <v>4.3368282826240515E-2</v>
      </c>
      <c r="R6" s="254"/>
    </row>
    <row r="7" spans="1:18">
      <c r="A7" s="403"/>
      <c r="B7" s="403" t="s">
        <v>127</v>
      </c>
      <c r="C7" s="172" t="s">
        <v>89</v>
      </c>
      <c r="D7" s="380">
        <v>984187825.69250596</v>
      </c>
      <c r="E7" s="380">
        <v>136306228.53266013</v>
      </c>
      <c r="F7" s="381">
        <v>0.16076092344644102</v>
      </c>
      <c r="G7" s="389">
        <v>23.263383369728608</v>
      </c>
      <c r="H7" s="389">
        <v>1.2875925719894283</v>
      </c>
      <c r="I7" s="390">
        <v>3.1345043218029547</v>
      </c>
      <c r="J7" s="390">
        <v>6.6129640593510786E-2</v>
      </c>
      <c r="K7" s="381">
        <v>2.1552009602505532E-2</v>
      </c>
      <c r="L7" s="382">
        <v>3084940993.0990129</v>
      </c>
      <c r="M7" s="382">
        <v>483322567.71031666</v>
      </c>
      <c r="N7" s="381">
        <v>0.18577765401477181</v>
      </c>
      <c r="O7" s="380">
        <v>997243438.27292275</v>
      </c>
      <c r="P7" s="380">
        <v>141711812.26764011</v>
      </c>
      <c r="Q7" s="381">
        <v>0.16564181610600692</v>
      </c>
      <c r="R7" s="254"/>
    </row>
    <row r="8" spans="1:18">
      <c r="A8" s="403"/>
      <c r="B8" s="403"/>
      <c r="C8" s="172" t="s">
        <v>90</v>
      </c>
      <c r="D8" s="380">
        <v>83174138.430795982</v>
      </c>
      <c r="E8" s="380">
        <v>14180295.574653551</v>
      </c>
      <c r="F8" s="384">
        <v>0.20552987031350867</v>
      </c>
      <c r="G8" s="391">
        <v>1.9659985810137599</v>
      </c>
      <c r="H8" s="391">
        <v>0.17778397414237235</v>
      </c>
      <c r="I8" s="392">
        <v>3.5545111008801848</v>
      </c>
      <c r="J8" s="392">
        <v>0.16568803307886038</v>
      </c>
      <c r="K8" s="384">
        <v>4.8892500364841746E-2</v>
      </c>
      <c r="L8" s="385">
        <v>295643398.35840952</v>
      </c>
      <c r="M8" s="385">
        <v>61835472.151254445</v>
      </c>
      <c r="N8" s="384">
        <v>0.2644712399376396</v>
      </c>
      <c r="O8" s="380">
        <v>117516029.71945158</v>
      </c>
      <c r="P8" s="380">
        <v>30256959.98921898</v>
      </c>
      <c r="Q8" s="384">
        <v>0.3467485968250687</v>
      </c>
      <c r="R8" s="254"/>
    </row>
    <row r="9" spans="1:18">
      <c r="A9" s="403"/>
      <c r="B9" s="403"/>
      <c r="C9" s="172" t="s">
        <v>53</v>
      </c>
      <c r="D9" s="380">
        <v>1617937766.7457674</v>
      </c>
      <c r="E9" s="380">
        <v>68800960.248487234</v>
      </c>
      <c r="F9" s="381">
        <v>4.4412449539593349E-2</v>
      </c>
      <c r="G9" s="389">
        <v>38.243418129751326</v>
      </c>
      <c r="H9" s="389">
        <v>-1.9078323404767445</v>
      </c>
      <c r="I9" s="390">
        <v>2.6904298440121179</v>
      </c>
      <c r="J9" s="390">
        <v>5.9205466117083105E-2</v>
      </c>
      <c r="K9" s="381">
        <v>2.2501108842890531E-2</v>
      </c>
      <c r="L9" s="382">
        <v>4352948053.4071293</v>
      </c>
      <c r="M9" s="382">
        <v>276821523.45702267</v>
      </c>
      <c r="N9" s="381">
        <v>6.7912887743553696E-2</v>
      </c>
      <c r="O9" s="380">
        <v>1798144952.4501798</v>
      </c>
      <c r="P9" s="380">
        <v>62042343.905430794</v>
      </c>
      <c r="Q9" s="381">
        <v>3.5736565108577575E-2</v>
      </c>
      <c r="R9" s="254"/>
    </row>
    <row r="10" spans="1:18">
      <c r="A10" s="403"/>
      <c r="B10" s="403"/>
      <c r="C10" s="172" t="s">
        <v>15</v>
      </c>
      <c r="D10" s="380">
        <v>1543753781.9264743</v>
      </c>
      <c r="E10" s="380">
        <v>153623737.1700871</v>
      </c>
      <c r="F10" s="384">
        <v>0.11051033516580733</v>
      </c>
      <c r="G10" s="391">
        <v>36.489921049525783</v>
      </c>
      <c r="H10" s="391">
        <v>0.45988201158813524</v>
      </c>
      <c r="I10" s="392">
        <v>2.7923047024920056</v>
      </c>
      <c r="J10" s="392">
        <v>6.5540232695820322E-2</v>
      </c>
      <c r="K10" s="384">
        <v>2.4035898010919585E-2</v>
      </c>
      <c r="L10" s="385">
        <v>4310630944.7631121</v>
      </c>
      <c r="M10" s="385">
        <v>520073730.32521486</v>
      </c>
      <c r="N10" s="384">
        <v>0.13720244832192482</v>
      </c>
      <c r="O10" s="380">
        <v>1520826136.7518935</v>
      </c>
      <c r="P10" s="380">
        <v>72792920.98060298</v>
      </c>
      <c r="Q10" s="384">
        <v>5.0270201116781738E-2</v>
      </c>
      <c r="R10" s="254"/>
    </row>
    <row r="11" spans="1:18">
      <c r="A11" s="403"/>
      <c r="B11" s="403" t="s">
        <v>128</v>
      </c>
      <c r="C11" s="172" t="s">
        <v>89</v>
      </c>
      <c r="D11" s="380">
        <v>488196166.16516328</v>
      </c>
      <c r="E11" s="380">
        <v>74183269.852400601</v>
      </c>
      <c r="F11" s="381">
        <v>0.1791810605734355</v>
      </c>
      <c r="G11" s="389">
        <v>23.479984164891899</v>
      </c>
      <c r="H11" s="389">
        <v>1.4960201251432572</v>
      </c>
      <c r="I11" s="390">
        <v>3.1939825090872636</v>
      </c>
      <c r="J11" s="390">
        <v>0.13334777722971802</v>
      </c>
      <c r="K11" s="381">
        <v>4.3568667584448155E-2</v>
      </c>
      <c r="L11" s="382">
        <v>1559290015.7349908</v>
      </c>
      <c r="M11" s="382">
        <v>292147765.8432126</v>
      </c>
      <c r="N11" s="381">
        <v>0.23055640822343651</v>
      </c>
      <c r="O11" s="380">
        <v>500524446.46744663</v>
      </c>
      <c r="P11" s="380">
        <v>83798696.062410474</v>
      </c>
      <c r="Q11" s="381">
        <v>0.20108835602542541</v>
      </c>
      <c r="R11" s="254"/>
    </row>
    <row r="12" spans="1:18">
      <c r="A12" s="403"/>
      <c r="B12" s="403"/>
      <c r="C12" s="172" t="s">
        <v>90</v>
      </c>
      <c r="D12" s="380">
        <v>40421892.149047241</v>
      </c>
      <c r="E12" s="380">
        <v>5101999.2219291627</v>
      </c>
      <c r="F12" s="384">
        <v>0.14445115200255676</v>
      </c>
      <c r="G12" s="391">
        <v>1.944106597620233</v>
      </c>
      <c r="H12" s="391">
        <v>6.8630584885215784E-2</v>
      </c>
      <c r="I12" s="392">
        <v>3.5916675002592875</v>
      </c>
      <c r="J12" s="392">
        <v>0.12723445086468388</v>
      </c>
      <c r="K12" s="384">
        <v>3.6725908410011734E-2</v>
      </c>
      <c r="L12" s="385">
        <v>145181996.33071902</v>
      </c>
      <c r="M12" s="385">
        <v>22818591.972932443</v>
      </c>
      <c r="N12" s="384">
        <v>0.18648216019073505</v>
      </c>
      <c r="O12" s="380">
        <v>57795423.629508317</v>
      </c>
      <c r="P12" s="380">
        <v>9887513.9816539139</v>
      </c>
      <c r="Q12" s="384">
        <v>0.20638583595760654</v>
      </c>
      <c r="R12" s="254"/>
    </row>
    <row r="13" spans="1:18">
      <c r="A13" s="403"/>
      <c r="B13" s="403"/>
      <c r="C13" s="172" t="s">
        <v>53</v>
      </c>
      <c r="D13" s="380">
        <v>776388525.85782695</v>
      </c>
      <c r="E13" s="380">
        <v>34714807.736809015</v>
      </c>
      <c r="F13" s="381">
        <v>4.6806037329672028E-2</v>
      </c>
      <c r="G13" s="389">
        <v>37.340707601497698</v>
      </c>
      <c r="H13" s="389">
        <v>-2.0419505079774822</v>
      </c>
      <c r="I13" s="390">
        <v>2.7072505454919034</v>
      </c>
      <c r="J13" s="390">
        <v>7.7367945331161092E-2</v>
      </c>
      <c r="K13" s="381">
        <v>2.9418782924542811E-2</v>
      </c>
      <c r="L13" s="382">
        <v>2101878260.1422567</v>
      </c>
      <c r="M13" s="382">
        <v>151363453.85926867</v>
      </c>
      <c r="N13" s="381">
        <v>7.7601796905974518E-2</v>
      </c>
      <c r="O13" s="380">
        <v>860933531.1956265</v>
      </c>
      <c r="P13" s="380">
        <v>32269860.722469687</v>
      </c>
      <c r="Q13" s="381">
        <v>3.8942048351225528E-2</v>
      </c>
      <c r="R13" s="254"/>
    </row>
    <row r="14" spans="1:18">
      <c r="A14" s="403"/>
      <c r="B14" s="403"/>
      <c r="C14" s="172" t="s">
        <v>15</v>
      </c>
      <c r="D14" s="380">
        <v>773569004.17955661</v>
      </c>
      <c r="E14" s="380">
        <v>82239823.805326462</v>
      </c>
      <c r="F14" s="384">
        <v>0.11895899397853917</v>
      </c>
      <c r="G14" s="391">
        <v>37.205101611638362</v>
      </c>
      <c r="H14" s="391">
        <v>0.49572377260927425</v>
      </c>
      <c r="I14" s="392">
        <v>2.797008438760872</v>
      </c>
      <c r="J14" s="392">
        <v>7.403089419060338E-2</v>
      </c>
      <c r="K14" s="384">
        <v>2.7187478772354948E-2</v>
      </c>
      <c r="L14" s="385">
        <v>2163679032.6540642</v>
      </c>
      <c r="M14" s="385">
        <v>281205198.58886647</v>
      </c>
      <c r="N14" s="384">
        <v>0.1493806678744663</v>
      </c>
      <c r="O14" s="380">
        <v>748565081.82271492</v>
      </c>
      <c r="P14" s="380">
        <v>38710064.994801641</v>
      </c>
      <c r="Q14" s="384">
        <v>5.4532353899227191E-2</v>
      </c>
      <c r="R14" s="254"/>
    </row>
    <row r="15" spans="1:18">
      <c r="A15" s="403" t="s">
        <v>286</v>
      </c>
      <c r="B15" s="403" t="s">
        <v>126</v>
      </c>
      <c r="C15" s="172" t="s">
        <v>89</v>
      </c>
      <c r="D15" s="380">
        <v>81733663.019384935</v>
      </c>
      <c r="E15" s="380">
        <v>12522683.593280464</v>
      </c>
      <c r="F15" s="381">
        <v>0.18093492820240678</v>
      </c>
      <c r="G15" s="389">
        <v>24.06740868447303</v>
      </c>
      <c r="H15" s="389">
        <v>1.7799775428692506</v>
      </c>
      <c r="I15" s="390">
        <v>3.2280217332022962</v>
      </c>
      <c r="J15" s="390">
        <v>0.16264653234976922</v>
      </c>
      <c r="K15" s="381">
        <v>5.3059257576212784E-2</v>
      </c>
      <c r="L15" s="382">
        <v>263838040.56080738</v>
      </c>
      <c r="M15" s="382">
        <v>51680420.60131228</v>
      </c>
      <c r="N15" s="381">
        <v>0.24359445873864463</v>
      </c>
      <c r="O15" s="380">
        <v>83846281.184526086</v>
      </c>
      <c r="P15" s="380">
        <v>14371038.873240471</v>
      </c>
      <c r="Q15" s="381">
        <v>0.20685122347397741</v>
      </c>
      <c r="R15" s="254"/>
    </row>
    <row r="16" spans="1:18">
      <c r="A16" s="403"/>
      <c r="B16" s="403"/>
      <c r="C16" s="172" t="s">
        <v>90</v>
      </c>
      <c r="D16" s="380">
        <v>6725681.6124672163</v>
      </c>
      <c r="E16" s="380">
        <v>741415.1541897906</v>
      </c>
      <c r="F16" s="384">
        <v>0.12389407446325633</v>
      </c>
      <c r="G16" s="391">
        <v>1.9804536107784998</v>
      </c>
      <c r="H16" s="391">
        <v>5.3390481087225883E-2</v>
      </c>
      <c r="I16" s="392">
        <v>3.6454842140117547</v>
      </c>
      <c r="J16" s="392">
        <v>0.1579822102466153</v>
      </c>
      <c r="K16" s="384">
        <v>4.5299532466520805E-2</v>
      </c>
      <c r="L16" s="385">
        <v>24518366.14671836</v>
      </c>
      <c r="M16" s="385">
        <v>3648224.8824113235</v>
      </c>
      <c r="N16" s="384">
        <v>0.1748059505783349</v>
      </c>
      <c r="O16" s="380">
        <v>9431275.6837433577</v>
      </c>
      <c r="P16" s="380">
        <v>1435794.1159196235</v>
      </c>
      <c r="Q16" s="384">
        <v>0.17957568956167677</v>
      </c>
      <c r="R16" s="254"/>
    </row>
    <row r="17" spans="1:18">
      <c r="A17" s="403"/>
      <c r="B17" s="403"/>
      <c r="C17" s="172" t="s">
        <v>53</v>
      </c>
      <c r="D17" s="380">
        <v>126181210.37834056</v>
      </c>
      <c r="E17" s="380">
        <v>5374399.9523063749</v>
      </c>
      <c r="F17" s="381">
        <v>4.4487557724214012E-2</v>
      </c>
      <c r="G17" s="389">
        <v>37.155495621880235</v>
      </c>
      <c r="H17" s="389">
        <v>-1.7469081749296649</v>
      </c>
      <c r="I17" s="390">
        <v>2.7304962629998557</v>
      </c>
      <c r="J17" s="390">
        <v>9.4861880500106466E-2</v>
      </c>
      <c r="K17" s="381">
        <v>3.5992048491238521E-2</v>
      </c>
      <c r="L17" s="382">
        <v>344537323.39885747</v>
      </c>
      <c r="M17" s="382">
        <v>26134740.199872613</v>
      </c>
      <c r="N17" s="381">
        <v>8.2080804550319159E-2</v>
      </c>
      <c r="O17" s="380">
        <v>139537792.08429521</v>
      </c>
      <c r="P17" s="380">
        <v>5667507.6545479596</v>
      </c>
      <c r="Q17" s="381">
        <v>4.2335815440223155E-2</v>
      </c>
      <c r="R17" s="254"/>
    </row>
    <row r="18" spans="1:18">
      <c r="A18" s="403"/>
      <c r="B18" s="403"/>
      <c r="C18" s="172" t="s">
        <v>15</v>
      </c>
      <c r="D18" s="380">
        <v>124844095.10512742</v>
      </c>
      <c r="E18" s="380">
        <v>10466960.041562915</v>
      </c>
      <c r="F18" s="384">
        <v>9.1512696447117292E-2</v>
      </c>
      <c r="G18" s="391">
        <v>36.761766789109842</v>
      </c>
      <c r="H18" s="391">
        <v>-7.0142584818647435E-2</v>
      </c>
      <c r="I18" s="392">
        <v>2.8643140856570368</v>
      </c>
      <c r="J18" s="392">
        <v>0.10805958939120286</v>
      </c>
      <c r="K18" s="384">
        <v>3.9205229247735174E-2</v>
      </c>
      <c r="L18" s="385">
        <v>357592700.12072319</v>
      </c>
      <c r="M18" s="385">
        <v>42340207.33176893</v>
      </c>
      <c r="N18" s="384">
        <v>0.13430570193814004</v>
      </c>
      <c r="O18" s="380">
        <v>119540380.9106462</v>
      </c>
      <c r="P18" s="380">
        <v>4911738.5817033798</v>
      </c>
      <c r="Q18" s="384">
        <v>4.2849138591456601E-2</v>
      </c>
      <c r="R18" s="254"/>
    </row>
    <row r="19" spans="1:18">
      <c r="A19" s="403"/>
      <c r="B19" s="403" t="s">
        <v>127</v>
      </c>
      <c r="C19" s="172" t="s">
        <v>89</v>
      </c>
      <c r="D19" s="380">
        <v>982298885.72492993</v>
      </c>
      <c r="E19" s="380">
        <v>135789687.50296748</v>
      </c>
      <c r="F19" s="381">
        <v>0.1604113549955333</v>
      </c>
      <c r="G19" s="389">
        <v>23.27925692366972</v>
      </c>
      <c r="H19" s="389">
        <v>1.2795312713338802</v>
      </c>
      <c r="I19" s="390">
        <v>3.1307829215739535</v>
      </c>
      <c r="J19" s="390">
        <v>6.4639775966804258E-2</v>
      </c>
      <c r="K19" s="381">
        <v>2.1081786758525414E-2</v>
      </c>
      <c r="L19" s="382">
        <v>3075364575.3087354</v>
      </c>
      <c r="M19" s="382">
        <v>479846199.4870615</v>
      </c>
      <c r="N19" s="381">
        <v>0.18487489973372068</v>
      </c>
      <c r="O19" s="380">
        <v>994431980.21737897</v>
      </c>
      <c r="P19" s="380">
        <v>141005134.21478689</v>
      </c>
      <c r="Q19" s="381">
        <v>0.16522228574745187</v>
      </c>
      <c r="R19" s="254"/>
    </row>
    <row r="20" spans="1:18">
      <c r="A20" s="403"/>
      <c r="B20" s="403"/>
      <c r="C20" s="172" t="s">
        <v>90</v>
      </c>
      <c r="D20" s="380">
        <v>83032465.177225769</v>
      </c>
      <c r="E20" s="380">
        <v>14196565.370649338</v>
      </c>
      <c r="F20" s="384">
        <v>0.20623781210880648</v>
      </c>
      <c r="G20" s="391">
        <v>1.9677657360262664</v>
      </c>
      <c r="H20" s="391">
        <v>0.17880595395042254</v>
      </c>
      <c r="I20" s="392">
        <v>3.5472223119673201</v>
      </c>
      <c r="J20" s="392">
        <v>0.16787652054014535</v>
      </c>
      <c r="K20" s="384">
        <v>4.9677224794816649E-2</v>
      </c>
      <c r="L20" s="385">
        <v>294534613.0943048</v>
      </c>
      <c r="M20" s="385">
        <v>61914304.783848077</v>
      </c>
      <c r="N20" s="384">
        <v>0.26616035905694357</v>
      </c>
      <c r="O20" s="380">
        <v>117094217.69259198</v>
      </c>
      <c r="P20" s="380">
        <v>30299280.259487525</v>
      </c>
      <c r="Q20" s="384">
        <v>0.3490904095972201</v>
      </c>
      <c r="R20" s="254"/>
    </row>
    <row r="21" spans="1:18">
      <c r="A21" s="403"/>
      <c r="B21" s="403"/>
      <c r="C21" s="172" t="s">
        <v>53</v>
      </c>
      <c r="D21" s="380">
        <v>1611539120.3259037</v>
      </c>
      <c r="E21" s="380">
        <v>68650463.81266427</v>
      </c>
      <c r="F21" s="381">
        <v>4.4494762161131483E-2</v>
      </c>
      <c r="G21" s="389">
        <v>38.191464705699289</v>
      </c>
      <c r="H21" s="389">
        <v>-1.9063005952420653</v>
      </c>
      <c r="I21" s="390">
        <v>2.6759146006652403</v>
      </c>
      <c r="J21" s="390">
        <v>5.8434575062732197E-2</v>
      </c>
      <c r="K21" s="381">
        <v>2.2324745362395405E-2</v>
      </c>
      <c r="L21" s="382">
        <v>4312341061.6233034</v>
      </c>
      <c r="M21" s="382">
        <v>273860821.47121048</v>
      </c>
      <c r="N21" s="381">
        <v>6.7812841758734629E-2</v>
      </c>
      <c r="O21" s="380">
        <v>1783124461.7684963</v>
      </c>
      <c r="P21" s="380">
        <v>61809660.959572792</v>
      </c>
      <c r="Q21" s="381">
        <v>3.5908400328937884E-2</v>
      </c>
      <c r="R21" s="254"/>
    </row>
    <row r="22" spans="1:18">
      <c r="A22" s="403"/>
      <c r="B22" s="403"/>
      <c r="C22" s="172" t="s">
        <v>15</v>
      </c>
      <c r="D22" s="380">
        <v>1541184016.0689006</v>
      </c>
      <c r="E22" s="380">
        <v>153711364.80693483</v>
      </c>
      <c r="F22" s="384">
        <v>0.11078514929078261</v>
      </c>
      <c r="G22" s="391">
        <v>36.524136592340341</v>
      </c>
      <c r="H22" s="391">
        <v>0.46544078372302522</v>
      </c>
      <c r="I22" s="392">
        <v>2.7859420846783896</v>
      </c>
      <c r="J22" s="392">
        <v>6.6389273032746221E-2</v>
      </c>
      <c r="K22" s="384">
        <v>2.4411834456185114E-2</v>
      </c>
      <c r="L22" s="385">
        <v>4293649410.6000056</v>
      </c>
      <c r="M22" s="385">
        <v>520344260.77909136</v>
      </c>
      <c r="N22" s="384">
        <v>0.13790145247165805</v>
      </c>
      <c r="O22" s="380">
        <v>1513356673.2858555</v>
      </c>
      <c r="P22" s="380">
        <v>73036659.017856598</v>
      </c>
      <c r="Q22" s="384">
        <v>5.0708633008182818E-2</v>
      </c>
      <c r="R22" s="254"/>
    </row>
    <row r="23" spans="1:18">
      <c r="A23" s="403"/>
      <c r="B23" s="403" t="s">
        <v>128</v>
      </c>
      <c r="C23" s="172" t="s">
        <v>89</v>
      </c>
      <c r="D23" s="380">
        <v>487061199.08511257</v>
      </c>
      <c r="E23" s="380">
        <v>73612200.486656666</v>
      </c>
      <c r="F23" s="381">
        <v>0.17804421037708032</v>
      </c>
      <c r="G23" s="389">
        <v>23.4846317306495</v>
      </c>
      <c r="H23" s="389">
        <v>1.4760400646001841</v>
      </c>
      <c r="I23" s="390">
        <v>3.1888083802094052</v>
      </c>
      <c r="J23" s="390">
        <v>0.12995668098110036</v>
      </c>
      <c r="K23" s="381">
        <v>4.2485446749146477E-2</v>
      </c>
      <c r="L23" s="382">
        <v>1553144833.3174484</v>
      </c>
      <c r="M23" s="382">
        <v>288465661.41032052</v>
      </c>
      <c r="N23" s="381">
        <v>0.22809394494519603</v>
      </c>
      <c r="O23" s="380">
        <v>498747289.46528679</v>
      </c>
      <c r="P23" s="380">
        <v>82868161.010382771</v>
      </c>
      <c r="Q23" s="381">
        <v>0.19926020648898374</v>
      </c>
      <c r="R23" s="254"/>
    </row>
    <row r="24" spans="1:18">
      <c r="A24" s="403"/>
      <c r="B24" s="403"/>
      <c r="C24" s="172" t="s">
        <v>90</v>
      </c>
      <c r="D24" s="380">
        <v>40367908.869937353</v>
      </c>
      <c r="E24" s="380">
        <v>5123160.5553323478</v>
      </c>
      <c r="F24" s="384">
        <v>0.14535954433839354</v>
      </c>
      <c r="G24" s="391">
        <v>1.9464196189876199</v>
      </c>
      <c r="H24" s="391">
        <v>7.0281868845979201E-2</v>
      </c>
      <c r="I24" s="392">
        <v>3.5860780437167796</v>
      </c>
      <c r="J24" s="392">
        <v>0.13069838261958244</v>
      </c>
      <c r="K24" s="384">
        <v>3.7824608418885408E-2</v>
      </c>
      <c r="L24" s="385">
        <v>144762471.66924217</v>
      </c>
      <c r="M24" s="385">
        <v>22978485.182466313</v>
      </c>
      <c r="N24" s="384">
        <v>0.18868232060182621</v>
      </c>
      <c r="O24" s="380">
        <v>57636586.890447699</v>
      </c>
      <c r="P24" s="380">
        <v>9948802.8029967621</v>
      </c>
      <c r="Q24" s="384">
        <v>0.20862371765382143</v>
      </c>
      <c r="R24" s="254"/>
    </row>
    <row r="25" spans="1:18">
      <c r="A25" s="403"/>
      <c r="B25" s="403"/>
      <c r="C25" s="172" t="s">
        <v>53</v>
      </c>
      <c r="D25" s="380">
        <v>773530684.84221232</v>
      </c>
      <c r="E25" s="380">
        <v>34723805.115674138</v>
      </c>
      <c r="F25" s="381">
        <v>4.6999839969718203E-2</v>
      </c>
      <c r="G25" s="389">
        <v>37.297332039586237</v>
      </c>
      <c r="H25" s="389">
        <v>-2.0306116513871046</v>
      </c>
      <c r="I25" s="390">
        <v>2.693140955966792</v>
      </c>
      <c r="J25" s="390">
        <v>7.6609602480429917E-2</v>
      </c>
      <c r="K25" s="381">
        <v>2.9279069168558779E-2</v>
      </c>
      <c r="L25" s="382">
        <v>2083227168.045603</v>
      </c>
      <c r="M25" s="382">
        <v>150115803.06968808</v>
      </c>
      <c r="N25" s="381">
        <v>7.7655020703661537E-2</v>
      </c>
      <c r="O25" s="380">
        <v>854148750.44790864</v>
      </c>
      <c r="P25" s="380">
        <v>32194071.982642651</v>
      </c>
      <c r="Q25" s="381">
        <v>3.9167697229675301E-2</v>
      </c>
      <c r="R25" s="254"/>
    </row>
    <row r="26" spans="1:18">
      <c r="A26" s="403"/>
      <c r="B26" s="403"/>
      <c r="C26" s="172" t="s">
        <v>15</v>
      </c>
      <c r="D26" s="380">
        <v>772371517.73129368</v>
      </c>
      <c r="E26" s="380">
        <v>82205984.713426828</v>
      </c>
      <c r="F26" s="384">
        <v>0.11911053331505429</v>
      </c>
      <c r="G26" s="391">
        <v>37.241440474490631</v>
      </c>
      <c r="H26" s="391">
        <v>0.50275819526782328</v>
      </c>
      <c r="I26" s="392">
        <v>2.7909323137601083</v>
      </c>
      <c r="J26" s="392">
        <v>7.4440274459663058E-2</v>
      </c>
      <c r="K26" s="384">
        <v>2.7403089492886206E-2</v>
      </c>
      <c r="L26" s="385">
        <v>2155636627.0642061</v>
      </c>
      <c r="M26" s="385">
        <v>280807450.82162213</v>
      </c>
      <c r="N26" s="384">
        <v>0.14977761941191836</v>
      </c>
      <c r="O26" s="380">
        <v>745046863.19032001</v>
      </c>
      <c r="P26" s="380">
        <v>38561566.982351542</v>
      </c>
      <c r="Q26" s="384">
        <v>5.4582264046158083E-2</v>
      </c>
      <c r="R26" s="254"/>
    </row>
    <row r="27" spans="1:18">
      <c r="A27" s="403" t="s">
        <v>61</v>
      </c>
      <c r="B27" s="403" t="s">
        <v>126</v>
      </c>
      <c r="C27" s="172" t="s">
        <v>89</v>
      </c>
      <c r="D27" s="380">
        <v>47068673.797788635</v>
      </c>
      <c r="E27" s="380">
        <v>5451616.7514426559</v>
      </c>
      <c r="F27" s="381">
        <v>0.13099476845206942</v>
      </c>
      <c r="G27" s="389">
        <v>25.317157348134618</v>
      </c>
      <c r="H27" s="389">
        <v>1.3188803927940107</v>
      </c>
      <c r="I27" s="390">
        <v>3.5124361351162237</v>
      </c>
      <c r="J27" s="390">
        <v>0.2200371621481958</v>
      </c>
      <c r="K27" s="381">
        <v>6.6831864532455793E-2</v>
      </c>
      <c r="L27" s="382">
        <v>165325710.67935097</v>
      </c>
      <c r="M27" s="382">
        <v>28305754.802009642</v>
      </c>
      <c r="N27" s="381">
        <v>0.20658125760417428</v>
      </c>
      <c r="O27" s="380">
        <v>56780165.517890096</v>
      </c>
      <c r="P27" s="380">
        <v>7739047.046071507</v>
      </c>
      <c r="Q27" s="381">
        <v>0.15780731123656447</v>
      </c>
      <c r="R27" s="254"/>
    </row>
    <row r="28" spans="1:18">
      <c r="A28" s="403"/>
      <c r="B28" s="403"/>
      <c r="C28" s="172" t="s">
        <v>90</v>
      </c>
      <c r="D28" s="380">
        <v>4818330.0452540005</v>
      </c>
      <c r="E28" s="380">
        <v>451124.14336332493</v>
      </c>
      <c r="F28" s="384">
        <v>0.10329811634666039</v>
      </c>
      <c r="G28" s="391">
        <v>2.5916689396222425</v>
      </c>
      <c r="H28" s="391">
        <v>7.3340537932134797E-2</v>
      </c>
      <c r="I28" s="392">
        <v>3.8325955350234588</v>
      </c>
      <c r="J28" s="392">
        <v>0.17629006817712911</v>
      </c>
      <c r="K28" s="384">
        <v>4.8215355575633688E-2</v>
      </c>
      <c r="L28" s="385">
        <v>18466710.217709862</v>
      </c>
      <c r="M28" s="385">
        <v>2498871.4037834294</v>
      </c>
      <c r="N28" s="384">
        <v>0.15649402733224146</v>
      </c>
      <c r="O28" s="380">
        <v>7607986.5586774349</v>
      </c>
      <c r="P28" s="380">
        <v>1044917.791606117</v>
      </c>
      <c r="Q28" s="384">
        <v>0.15921176947722243</v>
      </c>
      <c r="R28" s="254"/>
    </row>
    <row r="29" spans="1:18">
      <c r="A29" s="403"/>
      <c r="B29" s="403"/>
      <c r="C29" s="172" t="s">
        <v>53</v>
      </c>
      <c r="D29" s="380">
        <v>67638245.823345184</v>
      </c>
      <c r="E29" s="380">
        <v>1904448.0127984136</v>
      </c>
      <c r="F29" s="381">
        <v>2.8972128132430091E-2</v>
      </c>
      <c r="G29" s="389">
        <v>36.381057168045615</v>
      </c>
      <c r="H29" s="389">
        <v>-1.5240230356582529</v>
      </c>
      <c r="I29" s="390">
        <v>2.9943515615046232</v>
      </c>
      <c r="J29" s="390">
        <v>8.9108750141073223E-2</v>
      </c>
      <c r="K29" s="381">
        <v>3.067170488901436E-2</v>
      </c>
      <c r="L29" s="382">
        <v>202532686.99856722</v>
      </c>
      <c r="M29" s="382">
        <v>11560043.445851147</v>
      </c>
      <c r="N29" s="381">
        <v>6.0532457585529068E-2</v>
      </c>
      <c r="O29" s="380">
        <v>98269814.517130852</v>
      </c>
      <c r="P29" s="380">
        <v>4435917.2553317547</v>
      </c>
      <c r="Q29" s="381">
        <v>4.7274144896224723E-2</v>
      </c>
      <c r="R29" s="254"/>
    </row>
    <row r="30" spans="1:18">
      <c r="A30" s="403"/>
      <c r="B30" s="403"/>
      <c r="C30" s="172" t="s">
        <v>15</v>
      </c>
      <c r="D30" s="380">
        <v>66339828.402848504</v>
      </c>
      <c r="E30" s="380">
        <v>4716653.3713042885</v>
      </c>
      <c r="F30" s="384">
        <v>7.6540252411367735E-2</v>
      </c>
      <c r="G30" s="391">
        <v>35.682668293111604</v>
      </c>
      <c r="H30" s="391">
        <v>0.1479590601272136</v>
      </c>
      <c r="I30" s="392">
        <v>3.1715513018427157</v>
      </c>
      <c r="J30" s="392">
        <v>0.1111578561895068</v>
      </c>
      <c r="K30" s="384">
        <v>3.6321426693482324E-2</v>
      </c>
      <c r="L30" s="385">
        <v>210400169.13507655</v>
      </c>
      <c r="M30" s="385">
        <v>21809008.168198168</v>
      </c>
      <c r="N30" s="384">
        <v>0.1156417302719103</v>
      </c>
      <c r="O30" s="380">
        <v>75415801.36544621</v>
      </c>
      <c r="P30" s="380">
        <v>1902599.7972138524</v>
      </c>
      <c r="Q30" s="384">
        <v>2.5881062946876643E-2</v>
      </c>
      <c r="R30" s="254"/>
    </row>
    <row r="31" spans="1:18">
      <c r="A31" s="403"/>
      <c r="B31" s="403" t="s">
        <v>127</v>
      </c>
      <c r="C31" s="172" t="s">
        <v>89</v>
      </c>
      <c r="D31" s="380">
        <v>571053472.04036939</v>
      </c>
      <c r="E31" s="380">
        <v>61039273.83775264</v>
      </c>
      <c r="F31" s="381">
        <v>0.11968151877509724</v>
      </c>
      <c r="G31" s="389">
        <v>24.629699328524456</v>
      </c>
      <c r="H31" s="389">
        <v>0.96232468043342934</v>
      </c>
      <c r="I31" s="390">
        <v>3.3890726453814883</v>
      </c>
      <c r="J31" s="390">
        <v>8.7180985406502209E-2</v>
      </c>
      <c r="K31" s="381">
        <v>2.6403345228826394E-2</v>
      </c>
      <c r="L31" s="382">
        <v>1935341701.1421385</v>
      </c>
      <c r="M31" s="382">
        <v>251330073.62808871</v>
      </c>
      <c r="N31" s="381">
        <v>0.14924485646165281</v>
      </c>
      <c r="O31" s="380">
        <v>683084307.55431092</v>
      </c>
      <c r="P31" s="380">
        <v>79041385.511805892</v>
      </c>
      <c r="Q31" s="381">
        <v>0.1308539221758217</v>
      </c>
      <c r="R31" s="254"/>
    </row>
    <row r="32" spans="1:18">
      <c r="A32" s="403"/>
      <c r="B32" s="403"/>
      <c r="C32" s="172" t="s">
        <v>90</v>
      </c>
      <c r="D32" s="380">
        <v>59964350.291080579</v>
      </c>
      <c r="E32" s="380">
        <v>9777791.8311867639</v>
      </c>
      <c r="F32" s="384">
        <v>0.19482889704422765</v>
      </c>
      <c r="G32" s="391">
        <v>2.5862795524605899</v>
      </c>
      <c r="H32" s="391">
        <v>0.25735599395065556</v>
      </c>
      <c r="I32" s="392">
        <v>3.7154790087859939</v>
      </c>
      <c r="J32" s="392">
        <v>0.17893080402291472</v>
      </c>
      <c r="K32" s="384">
        <v>5.0594758974846686E-2</v>
      </c>
      <c r="L32" s="385">
        <v>222796284.78200018</v>
      </c>
      <c r="M32" s="385">
        <v>45309101.55742538</v>
      </c>
      <c r="N32" s="384">
        <v>0.25528097710636211</v>
      </c>
      <c r="O32" s="380">
        <v>95518757.070626244</v>
      </c>
      <c r="P32" s="380">
        <v>24506978.220821813</v>
      </c>
      <c r="Q32" s="384">
        <v>0.34511145358935486</v>
      </c>
      <c r="R32" s="254"/>
    </row>
    <row r="33" spans="1:18">
      <c r="A33" s="403"/>
      <c r="B33" s="403"/>
      <c r="C33" s="172" t="s">
        <v>53</v>
      </c>
      <c r="D33" s="380">
        <v>871982005.09949923</v>
      </c>
      <c r="E33" s="380">
        <v>31646054.739068866</v>
      </c>
      <c r="F33" s="381">
        <v>3.7658813389449167E-2</v>
      </c>
      <c r="G33" s="389">
        <v>37.608832897466911</v>
      </c>
      <c r="H33" s="389">
        <v>-1.3872300308413585</v>
      </c>
      <c r="I33" s="390">
        <v>2.9397005593804897</v>
      </c>
      <c r="J33" s="390">
        <v>3.0936442496614536E-2</v>
      </c>
      <c r="K33" s="381">
        <v>1.063559685608209E-2</v>
      </c>
      <c r="L33" s="382">
        <v>2563365988.1607189</v>
      </c>
      <c r="M33" s="382">
        <v>119026929.62478971</v>
      </c>
      <c r="N33" s="381">
        <v>4.869493420281986E-2</v>
      </c>
      <c r="O33" s="380">
        <v>1251696210.2668438</v>
      </c>
      <c r="P33" s="380">
        <v>48220675.438960552</v>
      </c>
      <c r="Q33" s="381">
        <v>4.006784852993036E-2</v>
      </c>
      <c r="R33" s="254"/>
    </row>
    <row r="34" spans="1:18">
      <c r="A34" s="403"/>
      <c r="B34" s="403"/>
      <c r="C34" s="172" t="s">
        <v>15</v>
      </c>
      <c r="D34" s="380">
        <v>814816087.38017142</v>
      </c>
      <c r="E34" s="380">
        <v>61652587.956674933</v>
      </c>
      <c r="F34" s="384">
        <v>8.1858172898535919E-2</v>
      </c>
      <c r="G34" s="391">
        <v>35.143250540992454</v>
      </c>
      <c r="H34" s="391">
        <v>0.19245353388331665</v>
      </c>
      <c r="I34" s="392">
        <v>3.0974757557177752</v>
      </c>
      <c r="J34" s="392">
        <v>7.9227048558728086E-2</v>
      </c>
      <c r="K34" s="384">
        <v>2.6249343989051595E-2</v>
      </c>
      <c r="L34" s="385">
        <v>2523873076.0288973</v>
      </c>
      <c r="M34" s="385">
        <v>250638317.61454535</v>
      </c>
      <c r="N34" s="384">
        <v>0.1102562402263165</v>
      </c>
      <c r="O34" s="380">
        <v>950393546.8187952</v>
      </c>
      <c r="P34" s="380">
        <v>31842010.398078322</v>
      </c>
      <c r="Q34" s="384">
        <v>3.466545875276178E-2</v>
      </c>
      <c r="R34" s="254"/>
    </row>
    <row r="35" spans="1:18">
      <c r="A35" s="403"/>
      <c r="B35" s="403" t="s">
        <v>128</v>
      </c>
      <c r="C35" s="172" t="s">
        <v>89</v>
      </c>
      <c r="D35" s="380">
        <v>281849121.02018481</v>
      </c>
      <c r="E35" s="380">
        <v>33363203.262520373</v>
      </c>
      <c r="F35" s="381">
        <v>0.13426597194557235</v>
      </c>
      <c r="G35" s="389">
        <v>24.84398436149932</v>
      </c>
      <c r="H35" s="389">
        <v>1.1035175695105757</v>
      </c>
      <c r="I35" s="390">
        <v>3.447491335059921</v>
      </c>
      <c r="J35" s="390">
        <v>0.15543857570133479</v>
      </c>
      <c r="K35" s="381">
        <v>4.7216307593934179E-2</v>
      </c>
      <c r="L35" s="382">
        <v>971672402.51134217</v>
      </c>
      <c r="M35" s="382">
        <v>153643651.29547226</v>
      </c>
      <c r="N35" s="381">
        <v>0.18782182297028724</v>
      </c>
      <c r="O35" s="380">
        <v>339328138.61886203</v>
      </c>
      <c r="P35" s="380">
        <v>44681759.73219806</v>
      </c>
      <c r="Q35" s="381">
        <v>0.15164537199143704</v>
      </c>
      <c r="R35" s="254"/>
    </row>
    <row r="36" spans="1:18">
      <c r="A36" s="403"/>
      <c r="B36" s="403"/>
      <c r="C36" s="172" t="s">
        <v>90</v>
      </c>
      <c r="D36" s="380">
        <v>29003541.519288953</v>
      </c>
      <c r="E36" s="380">
        <v>3165996.8623988964</v>
      </c>
      <c r="F36" s="384">
        <v>0.12253474176597601</v>
      </c>
      <c r="G36" s="391">
        <v>2.5565576693131051</v>
      </c>
      <c r="H36" s="391">
        <v>8.8025945468546585E-2</v>
      </c>
      <c r="I36" s="392">
        <v>3.7574800116730973</v>
      </c>
      <c r="J36" s="392">
        <v>0.14179667563670195</v>
      </c>
      <c r="K36" s="384">
        <v>3.9217116782174599E-2</v>
      </c>
      <c r="L36" s="385">
        <v>108980227.52645902</v>
      </c>
      <c r="M36" s="385">
        <v>15559847.866445437</v>
      </c>
      <c r="N36" s="384">
        <v>0.1665573178258605</v>
      </c>
      <c r="O36" s="380">
        <v>46740984.011669248</v>
      </c>
      <c r="P36" s="380">
        <v>7528935.9873262793</v>
      </c>
      <c r="Q36" s="384">
        <v>0.19200568107670099</v>
      </c>
      <c r="R36" s="254"/>
    </row>
    <row r="37" spans="1:18">
      <c r="A37" s="403"/>
      <c r="B37" s="403"/>
      <c r="C37" s="172" t="s">
        <v>53</v>
      </c>
      <c r="D37" s="380">
        <v>419374223.31666493</v>
      </c>
      <c r="E37" s="380">
        <v>17126026.113190651</v>
      </c>
      <c r="F37" s="381">
        <v>4.2575768473929486E-2</v>
      </c>
      <c r="G37" s="389">
        <v>36.966326550825002</v>
      </c>
      <c r="H37" s="389">
        <v>-1.4646640422097903</v>
      </c>
      <c r="I37" s="390">
        <v>2.9397848475233657</v>
      </c>
      <c r="J37" s="390">
        <v>4.1856469984292932E-2</v>
      </c>
      <c r="K37" s="381">
        <v>1.4443583322731234E-2</v>
      </c>
      <c r="L37" s="382">
        <v>1232869987.1482117</v>
      </c>
      <c r="M37" s="382">
        <v>67183521.658330441</v>
      </c>
      <c r="N37" s="381">
        <v>5.7634298456143158E-2</v>
      </c>
      <c r="O37" s="380">
        <v>603170255.70932496</v>
      </c>
      <c r="P37" s="380">
        <v>27531359.75820601</v>
      </c>
      <c r="Q37" s="381">
        <v>4.7827483430765018E-2</v>
      </c>
      <c r="R37" s="254"/>
    </row>
    <row r="38" spans="1:18">
      <c r="A38" s="403"/>
      <c r="B38" s="403"/>
      <c r="C38" s="172" t="s">
        <v>15</v>
      </c>
      <c r="D38" s="380">
        <v>403959307.78869635</v>
      </c>
      <c r="E38" s="380">
        <v>34296500.49592042</v>
      </c>
      <c r="F38" s="384">
        <v>9.2777795924590581E-2</v>
      </c>
      <c r="G38" s="391">
        <v>35.607557295400369</v>
      </c>
      <c r="H38" s="391">
        <v>0.28979088045917223</v>
      </c>
      <c r="I38" s="392">
        <v>3.1109651901108557</v>
      </c>
      <c r="J38" s="392">
        <v>8.3354616791733616E-2</v>
      </c>
      <c r="K38" s="384">
        <v>2.7531485563664568E-2</v>
      </c>
      <c r="L38" s="385">
        <v>1256703344.7519114</v>
      </c>
      <c r="M38" s="385">
        <v>137508320.82947397</v>
      </c>
      <c r="N38" s="384">
        <v>0.12286359203738167</v>
      </c>
      <c r="O38" s="380">
        <v>458765541.89777511</v>
      </c>
      <c r="P38" s="380">
        <v>10855824.581591725</v>
      </c>
      <c r="Q38" s="384">
        <v>2.4236635558251361E-2</v>
      </c>
      <c r="R38" s="254"/>
    </row>
    <row r="39" spans="1:18">
      <c r="A39" s="403" t="s">
        <v>62</v>
      </c>
      <c r="B39" s="403" t="s">
        <v>126</v>
      </c>
      <c r="C39" s="172" t="s">
        <v>89</v>
      </c>
      <c r="D39" s="380">
        <v>283196.54301951767</v>
      </c>
      <c r="E39" s="380">
        <v>178942.70539371693</v>
      </c>
      <c r="F39" s="381">
        <v>1.716413606144626</v>
      </c>
      <c r="G39" s="389">
        <v>26.828055248262</v>
      </c>
      <c r="H39" s="389">
        <v>14.52563010094415</v>
      </c>
      <c r="I39" s="390">
        <v>5.4162986540272797</v>
      </c>
      <c r="J39" s="390">
        <v>1.0405983340810385</v>
      </c>
      <c r="K39" s="381">
        <v>0.23781298032170153</v>
      </c>
      <c r="L39" s="382">
        <v>1533877.0547817922</v>
      </c>
      <c r="M39" s="382">
        <v>1077693.5041269525</v>
      </c>
      <c r="N39" s="381">
        <v>2.3624120216083004</v>
      </c>
      <c r="O39" s="380">
        <v>441078.77267110348</v>
      </c>
      <c r="P39" s="380">
        <v>291790.04135160963</v>
      </c>
      <c r="Q39" s="381">
        <v>1.9545349389241424</v>
      </c>
      <c r="R39" s="254"/>
    </row>
    <row r="40" spans="1:18">
      <c r="A40" s="403"/>
      <c r="B40" s="403"/>
      <c r="C40" s="172" t="s">
        <v>90</v>
      </c>
      <c r="D40" s="380">
        <v>152.80433726385832</v>
      </c>
      <c r="E40" s="380">
        <v>-12518.849516467339</v>
      </c>
      <c r="F40" s="384">
        <v>-0.98794124752556545</v>
      </c>
      <c r="G40" s="391">
        <v>1.4475611737980575E-2</v>
      </c>
      <c r="H40" s="391">
        <v>-1.480836950163047</v>
      </c>
      <c r="I40" s="392">
        <v>8.4774043821278315</v>
      </c>
      <c r="J40" s="392">
        <v>0.60020108403948402</v>
      </c>
      <c r="K40" s="384">
        <v>7.6194692624619934E-2</v>
      </c>
      <c r="L40" s="385">
        <v>1295.3841583287715</v>
      </c>
      <c r="M40" s="385">
        <v>-98521.809370516537</v>
      </c>
      <c r="N40" s="384">
        <v>-0.98702243458733963</v>
      </c>
      <c r="O40" s="380">
        <v>416.48802363872528</v>
      </c>
      <c r="P40" s="380">
        <v>-37168.779042243958</v>
      </c>
      <c r="Q40" s="384">
        <v>-0.98891884889606696</v>
      </c>
      <c r="R40" s="254"/>
    </row>
    <row r="41" spans="1:18">
      <c r="A41" s="403"/>
      <c r="B41" s="403"/>
      <c r="C41" s="172" t="s">
        <v>53</v>
      </c>
      <c r="D41" s="380">
        <v>548279.87385052897</v>
      </c>
      <c r="E41" s="380">
        <v>25134.195554010163</v>
      </c>
      <c r="F41" s="381">
        <v>4.8044352838491976E-2</v>
      </c>
      <c r="G41" s="389">
        <v>51.940191749298151</v>
      </c>
      <c r="H41" s="389">
        <v>-9.7933683282349122</v>
      </c>
      <c r="I41" s="390">
        <v>6.8211623260543934</v>
      </c>
      <c r="J41" s="390">
        <v>0.64320047828501092</v>
      </c>
      <c r="K41" s="381">
        <v>0.10411208326209478</v>
      </c>
      <c r="L41" s="382">
        <v>3739906.0196430837</v>
      </c>
      <c r="M41" s="382">
        <v>507931.97830175562</v>
      </c>
      <c r="N41" s="381">
        <v>0.15715843376358141</v>
      </c>
      <c r="O41" s="380">
        <v>1309759.8925031424</v>
      </c>
      <c r="P41" s="380">
        <v>82621.484488575719</v>
      </c>
      <c r="Q41" s="381">
        <v>6.7328578381188581E-2</v>
      </c>
      <c r="R41" s="254"/>
    </row>
    <row r="42" spans="1:18">
      <c r="A42" s="403"/>
      <c r="B42" s="403"/>
      <c r="C42" s="172" t="s">
        <v>15</v>
      </c>
      <c r="D42" s="380">
        <v>223969.25732148238</v>
      </c>
      <c r="E42" s="380">
        <v>16615.335073867958</v>
      </c>
      <c r="F42" s="384">
        <v>8.0130314844136574E-2</v>
      </c>
      <c r="G42" s="391">
        <v>21.217277390701856</v>
      </c>
      <c r="H42" s="391">
        <v>-3.2514248225462765</v>
      </c>
      <c r="I42" s="392">
        <v>6.6744043122324817</v>
      </c>
      <c r="J42" s="392">
        <v>6.6766562748641789E-2</v>
      </c>
      <c r="K42" s="384">
        <v>1.0104452647068508E-2</v>
      </c>
      <c r="L42" s="385">
        <v>1494861.3768740082</v>
      </c>
      <c r="M42" s="385">
        <v>124741.77272713417</v>
      </c>
      <c r="N42" s="384">
        <v>9.1044440463142307E-2</v>
      </c>
      <c r="O42" s="380">
        <v>685167.01441025734</v>
      </c>
      <c r="P42" s="380">
        <v>85514.690391630982</v>
      </c>
      <c r="Q42" s="384">
        <v>0.14260711910285989</v>
      </c>
      <c r="R42" s="254"/>
    </row>
    <row r="43" spans="1:18">
      <c r="A43" s="403"/>
      <c r="B43" s="403" t="s">
        <v>127</v>
      </c>
      <c r="C43" s="172" t="s">
        <v>89</v>
      </c>
      <c r="D43" s="380">
        <v>1888939.9675761687</v>
      </c>
      <c r="E43" s="380">
        <v>516541.02969282423</v>
      </c>
      <c r="F43" s="381">
        <v>0.37637819108887333</v>
      </c>
      <c r="G43" s="389">
        <v>17.173702959578378</v>
      </c>
      <c r="H43" s="389">
        <v>4.0229363823992461</v>
      </c>
      <c r="I43" s="390">
        <v>5.0697311479750518</v>
      </c>
      <c r="J43" s="390">
        <v>0.62492330191931611</v>
      </c>
      <c r="K43" s="381">
        <v>0.14059624702873599</v>
      </c>
      <c r="L43" s="382">
        <v>9576417.7902758867</v>
      </c>
      <c r="M43" s="382">
        <v>3476368.2232534392</v>
      </c>
      <c r="N43" s="381">
        <v>0.56989179924816935</v>
      </c>
      <c r="O43" s="380">
        <v>2811458.0555439494</v>
      </c>
      <c r="P43" s="380">
        <v>706678.05285366392</v>
      </c>
      <c r="Q43" s="381">
        <v>0.33574912910157018</v>
      </c>
      <c r="R43" s="254"/>
    </row>
    <row r="44" spans="1:18">
      <c r="A44" s="403"/>
      <c r="B44" s="403"/>
      <c r="C44" s="172" t="s">
        <v>90</v>
      </c>
      <c r="D44" s="380">
        <v>141673.25357028033</v>
      </c>
      <c r="E44" s="380">
        <v>-16269.795995719789</v>
      </c>
      <c r="F44" s="384">
        <v>-0.10301052208645042</v>
      </c>
      <c r="G44" s="391">
        <v>1.2880527787524365</v>
      </c>
      <c r="H44" s="391">
        <v>-0.22540815450489804</v>
      </c>
      <c r="I44" s="392">
        <v>7.8263556187392931</v>
      </c>
      <c r="J44" s="392">
        <v>0.30707635977913839</v>
      </c>
      <c r="K44" s="384">
        <v>4.0838536408023256E-2</v>
      </c>
      <c r="L44" s="385">
        <v>1108785.2641048401</v>
      </c>
      <c r="M44" s="385">
        <v>-78832.632593700197</v>
      </c>
      <c r="N44" s="384">
        <v>-6.6378784635064095E-2</v>
      </c>
      <c r="O44" s="380">
        <v>421812.02685957978</v>
      </c>
      <c r="P44" s="380">
        <v>-42320.270268579072</v>
      </c>
      <c r="Q44" s="384">
        <v>-9.11814810786446E-2</v>
      </c>
      <c r="R44" s="254"/>
    </row>
    <row r="45" spans="1:18">
      <c r="A45" s="403"/>
      <c r="B45" s="403"/>
      <c r="C45" s="172" t="s">
        <v>53</v>
      </c>
      <c r="D45" s="380">
        <v>6398646.4198663933</v>
      </c>
      <c r="E45" s="380">
        <v>150496.43582727294</v>
      </c>
      <c r="F45" s="381">
        <v>2.4086559415461475E-2</v>
      </c>
      <c r="G45" s="389">
        <v>58.174666661937728</v>
      </c>
      <c r="H45" s="389">
        <v>-1.6971094748406301</v>
      </c>
      <c r="I45" s="390">
        <v>6.3461846645794546</v>
      </c>
      <c r="J45" s="390">
        <v>0.32099482531670009</v>
      </c>
      <c r="K45" s="381">
        <v>5.3275470795120572E-2</v>
      </c>
      <c r="L45" s="382">
        <v>40606991.783822335</v>
      </c>
      <c r="M45" s="382">
        <v>2960701.9858000875</v>
      </c>
      <c r="N45" s="381">
        <v>7.8645253003275462E-2</v>
      </c>
      <c r="O45" s="380">
        <v>15020490.681682415</v>
      </c>
      <c r="P45" s="380">
        <v>232682.94585643336</v>
      </c>
      <c r="Q45" s="381">
        <v>1.5734783005916374E-2</v>
      </c>
      <c r="R45" s="254"/>
    </row>
    <row r="46" spans="1:18">
      <c r="A46" s="403"/>
      <c r="B46" s="403"/>
      <c r="C46" s="172" t="s">
        <v>15</v>
      </c>
      <c r="D46" s="380">
        <v>2569765.8575773728</v>
      </c>
      <c r="E46" s="380">
        <v>-87627.636842323001</v>
      </c>
      <c r="F46" s="384">
        <v>-3.297503249945246E-2</v>
      </c>
      <c r="G46" s="391">
        <v>23.363577599731435</v>
      </c>
      <c r="H46" s="391">
        <v>-2.1004187530537841</v>
      </c>
      <c r="I46" s="392">
        <v>6.608202888615649</v>
      </c>
      <c r="J46" s="392">
        <v>0.11610277126062041</v>
      </c>
      <c r="K46" s="384">
        <v>1.7883700060362329E-2</v>
      </c>
      <c r="L46" s="385">
        <v>16981534.163108665</v>
      </c>
      <c r="M46" s="385">
        <v>-270530.45387193188</v>
      </c>
      <c r="N46" s="384">
        <v>-1.5681048029791072E-2</v>
      </c>
      <c r="O46" s="380">
        <v>7469463.4660370527</v>
      </c>
      <c r="P46" s="380">
        <v>-243738.03725486714</v>
      </c>
      <c r="Q46" s="384">
        <v>-3.1600112761327716E-2</v>
      </c>
      <c r="R46" s="254"/>
    </row>
    <row r="47" spans="1:18">
      <c r="A47" s="403"/>
      <c r="B47" s="403" t="s">
        <v>128</v>
      </c>
      <c r="C47" s="172" t="s">
        <v>89</v>
      </c>
      <c r="D47" s="380">
        <v>1134967.0800506251</v>
      </c>
      <c r="E47" s="380">
        <v>571069.36574373883</v>
      </c>
      <c r="F47" s="381">
        <v>1.0127180005431793</v>
      </c>
      <c r="G47" s="389">
        <v>21.642009030578208</v>
      </c>
      <c r="H47" s="389">
        <v>9.5658911675269547</v>
      </c>
      <c r="I47" s="390">
        <v>5.4144146782363309</v>
      </c>
      <c r="J47" s="390">
        <v>1.0464629696938443</v>
      </c>
      <c r="K47" s="381">
        <v>0.23957750440492662</v>
      </c>
      <c r="L47" s="382">
        <v>6145182.4175411332</v>
      </c>
      <c r="M47" s="382">
        <v>3682104.4328911663</v>
      </c>
      <c r="N47" s="381">
        <v>1.4949199561841879</v>
      </c>
      <c r="O47" s="380">
        <v>1777157.0021598274</v>
      </c>
      <c r="P47" s="380">
        <v>930535.05202777253</v>
      </c>
      <c r="Q47" s="381">
        <v>1.099115197618759</v>
      </c>
      <c r="R47" s="254"/>
    </row>
    <row r="48" spans="1:18">
      <c r="A48" s="403"/>
      <c r="B48" s="403"/>
      <c r="C48" s="172" t="s">
        <v>90</v>
      </c>
      <c r="D48" s="380">
        <v>53983.27910992111</v>
      </c>
      <c r="E48" s="380">
        <v>-21161.33340316284</v>
      </c>
      <c r="F48" s="384">
        <v>-0.28160812459413898</v>
      </c>
      <c r="G48" s="391">
        <v>1.0293748907193188</v>
      </c>
      <c r="H48" s="391">
        <v>-0.57988007602002045</v>
      </c>
      <c r="I48" s="392">
        <v>7.771381590634113</v>
      </c>
      <c r="J48" s="392">
        <v>6.0677501103262976E-2</v>
      </c>
      <c r="K48" s="384">
        <v>7.8692555697536613E-3</v>
      </c>
      <c r="L48" s="385">
        <v>419524.661476904</v>
      </c>
      <c r="M48" s="385">
        <v>-159893.2095339435</v>
      </c>
      <c r="N48" s="384">
        <v>-0.27595491532733563</v>
      </c>
      <c r="O48" s="380">
        <v>158836.73906061437</v>
      </c>
      <c r="P48" s="380">
        <v>-61288.821342847572</v>
      </c>
      <c r="Q48" s="384">
        <v>-0.27842664536782108</v>
      </c>
      <c r="R48" s="254"/>
    </row>
    <row r="49" spans="1:18">
      <c r="A49" s="403"/>
      <c r="B49" s="403"/>
      <c r="C49" s="172" t="s">
        <v>53</v>
      </c>
      <c r="D49" s="380">
        <v>2857841.0156146595</v>
      </c>
      <c r="E49" s="380">
        <v>-8997.3788652867079</v>
      </c>
      <c r="F49" s="381">
        <v>-3.1384325264413315E-3</v>
      </c>
      <c r="G49" s="389">
        <v>54.494462575188059</v>
      </c>
      <c r="H49" s="389">
        <v>-6.900144048841085</v>
      </c>
      <c r="I49" s="390">
        <v>6.5262874998112963</v>
      </c>
      <c r="J49" s="390">
        <v>0.45568326185170527</v>
      </c>
      <c r="K49" s="381">
        <v>7.5063905336195391E-2</v>
      </c>
      <c r="L49" s="382">
        <v>18651092.096653972</v>
      </c>
      <c r="M49" s="382">
        <v>1247650.7895787396</v>
      </c>
      <c r="N49" s="381">
        <v>7.1689889807685162E-2</v>
      </c>
      <c r="O49" s="380">
        <v>6784780.7477177838</v>
      </c>
      <c r="P49" s="380">
        <v>75788.739826592617</v>
      </c>
      <c r="Q49" s="381">
        <v>1.1296591162643964E-2</v>
      </c>
      <c r="R49" s="254"/>
    </row>
    <row r="50" spans="1:18">
      <c r="A50" s="403"/>
      <c r="B50" s="403"/>
      <c r="C50" s="172" t="s">
        <v>15</v>
      </c>
      <c r="D50" s="380">
        <v>1197486.4482634058</v>
      </c>
      <c r="E50" s="380">
        <v>33839.091900057392</v>
      </c>
      <c r="F50" s="384">
        <v>2.9080194884652966E-2</v>
      </c>
      <c r="G50" s="391">
        <v>22.834153503514543</v>
      </c>
      <c r="H50" s="391">
        <v>-2.0858670426659032</v>
      </c>
      <c r="I50" s="392">
        <v>6.7160723209210493</v>
      </c>
      <c r="J50" s="392">
        <v>0.14650656647780824</v>
      </c>
      <c r="K50" s="384">
        <v>2.2300799162976701E-2</v>
      </c>
      <c r="L50" s="385">
        <v>8042405.5898599159</v>
      </c>
      <c r="M50" s="385">
        <v>397747.7672468517</v>
      </c>
      <c r="N50" s="384">
        <v>5.2029505633372518E-2</v>
      </c>
      <c r="O50" s="380">
        <v>3518218.6323948004</v>
      </c>
      <c r="P50" s="380">
        <v>148498.01245002635</v>
      </c>
      <c r="Q50" s="384">
        <v>4.4068345479768609E-2</v>
      </c>
      <c r="R50" s="254"/>
    </row>
    <row r="51" spans="1:18">
      <c r="A51" s="403" t="s">
        <v>104</v>
      </c>
      <c r="B51" s="403" t="s">
        <v>126</v>
      </c>
      <c r="C51" s="172" t="s">
        <v>89</v>
      </c>
      <c r="D51" s="380">
        <v>34664989.221596286</v>
      </c>
      <c r="E51" s="380">
        <v>7071066.8418377861</v>
      </c>
      <c r="F51" s="381">
        <v>0.25625450215170431</v>
      </c>
      <c r="G51" s="389">
        <v>22.555579834848302</v>
      </c>
      <c r="H51" s="389">
        <v>2.4318495893433756</v>
      </c>
      <c r="I51" s="390">
        <v>2.84183933396648</v>
      </c>
      <c r="J51" s="390">
        <v>0.11886059074616817</v>
      </c>
      <c r="K51" s="381">
        <v>4.3650943306886972E-2</v>
      </c>
      <c r="L51" s="382">
        <v>98512329.881456405</v>
      </c>
      <c r="M51" s="382">
        <v>23374665.799302772</v>
      </c>
      <c r="N51" s="381">
        <v>0.31109119620415004</v>
      </c>
      <c r="O51" s="380">
        <v>27066115.66663599</v>
      </c>
      <c r="P51" s="380">
        <v>6631991.8271689564</v>
      </c>
      <c r="Q51" s="381">
        <v>0.32455474378401011</v>
      </c>
      <c r="R51" s="254"/>
    </row>
    <row r="52" spans="1:18">
      <c r="A52" s="403"/>
      <c r="B52" s="403"/>
      <c r="C52" s="172" t="s">
        <v>90</v>
      </c>
      <c r="D52" s="380">
        <v>1907351.5672132152</v>
      </c>
      <c r="E52" s="380">
        <v>290291.01082646684</v>
      </c>
      <c r="F52" s="384">
        <v>0.17951771173932379</v>
      </c>
      <c r="G52" s="391">
        <v>1.2410625681256051</v>
      </c>
      <c r="H52" s="391">
        <v>6.1770621894587707E-2</v>
      </c>
      <c r="I52" s="392">
        <v>3.1728057024381906</v>
      </c>
      <c r="J52" s="392">
        <v>0.1411923030398512</v>
      </c>
      <c r="K52" s="384">
        <v>4.657332068392115E-2</v>
      </c>
      <c r="L52" s="385">
        <v>6051655.929008509</v>
      </c>
      <c r="M52" s="385">
        <v>1149353.478627909</v>
      </c>
      <c r="N52" s="384">
        <v>0.23445176838052426</v>
      </c>
      <c r="O52" s="380">
        <v>1823289.1250659227</v>
      </c>
      <c r="P52" s="380">
        <v>390876.32431350742</v>
      </c>
      <c r="Q52" s="384">
        <v>0.27287966437341843</v>
      </c>
      <c r="R52" s="254"/>
    </row>
    <row r="53" spans="1:18">
      <c r="A53" s="403"/>
      <c r="B53" s="403"/>
      <c r="C53" s="172" t="s">
        <v>53</v>
      </c>
      <c r="D53" s="380">
        <v>58542964.55499544</v>
      </c>
      <c r="E53" s="380">
        <v>3469951.939508073</v>
      </c>
      <c r="F53" s="381">
        <v>6.3006394143259009E-2</v>
      </c>
      <c r="G53" s="389">
        <v>38.09233870946197</v>
      </c>
      <c r="H53" s="389">
        <v>-2.0713768518433398</v>
      </c>
      <c r="I53" s="390">
        <v>2.4256481966657226</v>
      </c>
      <c r="J53" s="390">
        <v>0.11181182573813331</v>
      </c>
      <c r="K53" s="381">
        <v>4.8323134316239177E-2</v>
      </c>
      <c r="L53" s="382">
        <v>142004636.40029001</v>
      </c>
      <c r="M53" s="382">
        <v>14574696.754021376</v>
      </c>
      <c r="N53" s="381">
        <v>0.1143741949064648</v>
      </c>
      <c r="O53" s="380">
        <v>41267977.567164361</v>
      </c>
      <c r="P53" s="380">
        <v>1231590.3992161751</v>
      </c>
      <c r="Q53" s="381">
        <v>3.0761776632086967E-2</v>
      </c>
      <c r="R53" s="254"/>
    </row>
    <row r="54" spans="1:18">
      <c r="A54" s="403"/>
      <c r="B54" s="403"/>
      <c r="C54" s="172" t="s">
        <v>15</v>
      </c>
      <c r="D54" s="380">
        <v>58504266.702278979</v>
      </c>
      <c r="E54" s="380">
        <v>5750306.6702587381</v>
      </c>
      <c r="F54" s="384">
        <v>0.10900236999778701</v>
      </c>
      <c r="G54" s="391">
        <v>38.0671590533887</v>
      </c>
      <c r="H54" s="391">
        <v>-0.40531493766899729</v>
      </c>
      <c r="I54" s="392">
        <v>2.515928141355761</v>
      </c>
      <c r="J54" s="392">
        <v>0.11494569861220594</v>
      </c>
      <c r="K54" s="384">
        <v>4.7874443630191547E-2</v>
      </c>
      <c r="L54" s="385">
        <v>147192530.98564649</v>
      </c>
      <c r="M54" s="385">
        <v>20531199.163570642</v>
      </c>
      <c r="N54" s="384">
        <v>0.16209524144599474</v>
      </c>
      <c r="O54" s="380">
        <v>44124579.54519999</v>
      </c>
      <c r="P54" s="380">
        <v>3009138.7844895124</v>
      </c>
      <c r="Q54" s="384">
        <v>7.3187559924324505E-2</v>
      </c>
      <c r="R54" s="254"/>
    </row>
    <row r="55" spans="1:18">
      <c r="A55" s="403"/>
      <c r="B55" s="403" t="s">
        <v>127</v>
      </c>
      <c r="C55" s="172" t="s">
        <v>89</v>
      </c>
      <c r="D55" s="380">
        <v>411245413.68456018</v>
      </c>
      <c r="E55" s="380">
        <v>74750413.665214598</v>
      </c>
      <c r="F55" s="381">
        <v>0.22214420321525458</v>
      </c>
      <c r="G55" s="389">
        <v>21.632253757349446</v>
      </c>
      <c r="H55" s="389">
        <v>1.7553208009385948</v>
      </c>
      <c r="I55" s="390">
        <v>2.7721230103274412</v>
      </c>
      <c r="J55" s="390">
        <v>6.3295989850998602E-2</v>
      </c>
      <c r="K55" s="381">
        <v>2.3366567659187692E-2</v>
      </c>
      <c r="L55" s="382">
        <v>1140022874.1665969</v>
      </c>
      <c r="M55" s="382">
        <v>228516125.85897243</v>
      </c>
      <c r="N55" s="381">
        <v>0.25070151842896782</v>
      </c>
      <c r="O55" s="380">
        <v>311347672.66306776</v>
      </c>
      <c r="P55" s="380">
        <v>61963748.702980667</v>
      </c>
      <c r="Q55" s="381">
        <v>0.24846729379756541</v>
      </c>
      <c r="R55" s="254"/>
    </row>
    <row r="56" spans="1:18">
      <c r="A56" s="403"/>
      <c r="B56" s="403"/>
      <c r="C56" s="172" t="s">
        <v>90</v>
      </c>
      <c r="D56" s="380">
        <v>23068114.886145085</v>
      </c>
      <c r="E56" s="380">
        <v>4418773.5394624323</v>
      </c>
      <c r="F56" s="384">
        <v>0.23693992497211941</v>
      </c>
      <c r="G56" s="391">
        <v>1.2134246323864006</v>
      </c>
      <c r="H56" s="391">
        <v>0.11179843405382406</v>
      </c>
      <c r="I56" s="392">
        <v>3.1098478859835712</v>
      </c>
      <c r="J56" s="392">
        <v>0.15354374306600027</v>
      </c>
      <c r="K56" s="384">
        <v>5.1937735646667343E-2</v>
      </c>
      <c r="L56" s="385">
        <v>71738328.312304437</v>
      </c>
      <c r="M56" s="385">
        <v>16605203.226422556</v>
      </c>
      <c r="N56" s="384">
        <v>0.3011837838061297</v>
      </c>
      <c r="O56" s="380">
        <v>21575460.621965721</v>
      </c>
      <c r="P56" s="380">
        <v>5792302.0386657454</v>
      </c>
      <c r="Q56" s="384">
        <v>0.36699257680870861</v>
      </c>
      <c r="R56" s="254"/>
    </row>
    <row r="57" spans="1:18">
      <c r="A57" s="403"/>
      <c r="B57" s="403"/>
      <c r="C57" s="172" t="s">
        <v>53</v>
      </c>
      <c r="D57" s="380">
        <v>739557115.22640169</v>
      </c>
      <c r="E57" s="380">
        <v>37004409.073590636</v>
      </c>
      <c r="F57" s="381">
        <v>5.2671363656439846E-2</v>
      </c>
      <c r="G57" s="389">
        <v>38.902044016233333</v>
      </c>
      <c r="H57" s="389">
        <v>-2.5981061724517645</v>
      </c>
      <c r="I57" s="390">
        <v>2.3648952020793881</v>
      </c>
      <c r="J57" s="390">
        <v>9.582532638892971E-2</v>
      </c>
      <c r="K57" s="381">
        <v>4.223110421391095E-2</v>
      </c>
      <c r="L57" s="382">
        <v>1748975073.4625905</v>
      </c>
      <c r="M57" s="382">
        <v>154833891.84643626</v>
      </c>
      <c r="N57" s="381">
        <v>9.7126837718014614E-2</v>
      </c>
      <c r="O57" s="380">
        <v>531428251.50165242</v>
      </c>
      <c r="P57" s="380">
        <v>13588985.520611703</v>
      </c>
      <c r="Q57" s="381">
        <v>2.6241705512361102E-2</v>
      </c>
      <c r="R57" s="254"/>
    </row>
    <row r="58" spans="1:18">
      <c r="A58" s="403"/>
      <c r="B58" s="403"/>
      <c r="C58" s="172" t="s">
        <v>15</v>
      </c>
      <c r="D58" s="380">
        <v>726367928.68872571</v>
      </c>
      <c r="E58" s="380">
        <v>92058776.850254774</v>
      </c>
      <c r="F58" s="384">
        <v>0.14513234845096143</v>
      </c>
      <c r="G58" s="391">
        <v>38.208268911291086</v>
      </c>
      <c r="H58" s="391">
        <v>0.73930062348217973</v>
      </c>
      <c r="I58" s="392">
        <v>2.4364736721870313</v>
      </c>
      <c r="J58" s="392">
        <v>7.1585215101420019E-2</v>
      </c>
      <c r="K58" s="384">
        <v>3.0270017550696079E-2</v>
      </c>
      <c r="L58" s="385">
        <v>1769776334.5711071</v>
      </c>
      <c r="M58" s="385">
        <v>269705943.16454291</v>
      </c>
      <c r="N58" s="384">
        <v>0.17979552473644184</v>
      </c>
      <c r="O58" s="380">
        <v>562963126.46706152</v>
      </c>
      <c r="P58" s="380">
        <v>41194648.619779646</v>
      </c>
      <c r="Q58" s="384">
        <v>7.8951968868914771E-2</v>
      </c>
      <c r="R58" s="254"/>
    </row>
    <row r="59" spans="1:18">
      <c r="A59" s="403"/>
      <c r="B59" s="403" t="s">
        <v>128</v>
      </c>
      <c r="C59" s="172" t="s">
        <v>89</v>
      </c>
      <c r="D59" s="380">
        <v>205212078.06492791</v>
      </c>
      <c r="E59" s="380">
        <v>40248997.224136591</v>
      </c>
      <c r="F59" s="381">
        <v>0.24398790940975201</v>
      </c>
      <c r="G59" s="389">
        <v>21.843136409037839</v>
      </c>
      <c r="H59" s="389">
        <v>2.0135396991332222</v>
      </c>
      <c r="I59" s="390">
        <v>2.8335195291094557</v>
      </c>
      <c r="J59" s="390">
        <v>0.12594145518679012</v>
      </c>
      <c r="K59" s="381">
        <v>4.651443162424844E-2</v>
      </c>
      <c r="L59" s="382">
        <v>581472430.8061074</v>
      </c>
      <c r="M59" s="382">
        <v>134822010.11484867</v>
      </c>
      <c r="N59" s="381">
        <v>0.30185129996338372</v>
      </c>
      <c r="O59" s="380">
        <v>159419150.84642476</v>
      </c>
      <c r="P59" s="380">
        <v>38186401.278184637</v>
      </c>
      <c r="Q59" s="381">
        <v>0.31498420529256477</v>
      </c>
      <c r="R59" s="254"/>
    </row>
    <row r="60" spans="1:18">
      <c r="A60" s="403"/>
      <c r="B60" s="403"/>
      <c r="C60" s="172" t="s">
        <v>90</v>
      </c>
      <c r="D60" s="380">
        <v>11364367.350648336</v>
      </c>
      <c r="E60" s="380">
        <v>1957163.6929334067</v>
      </c>
      <c r="F60" s="384">
        <v>0.20804946551022307</v>
      </c>
      <c r="G60" s="391">
        <v>1.2096433532732316</v>
      </c>
      <c r="H60" s="391">
        <v>7.8838486210518477E-2</v>
      </c>
      <c r="I60" s="392">
        <v>3.1486349427750402</v>
      </c>
      <c r="J60" s="392">
        <v>0.13354056842279505</v>
      </c>
      <c r="K60" s="384">
        <v>4.4290676125679995E-2</v>
      </c>
      <c r="L60" s="385">
        <v>35782244.142783158</v>
      </c>
      <c r="M60" s="385">
        <v>7418637.3160210103</v>
      </c>
      <c r="N60" s="384">
        <v>0.26155479313093716</v>
      </c>
      <c r="O60" s="380">
        <v>10895602.878778454</v>
      </c>
      <c r="P60" s="380">
        <v>2419866.8156704977</v>
      </c>
      <c r="Q60" s="384">
        <v>0.28550521130587919</v>
      </c>
      <c r="R60" s="254"/>
    </row>
    <row r="61" spans="1:18">
      <c r="A61" s="403"/>
      <c r="B61" s="403"/>
      <c r="C61" s="172" t="s">
        <v>53</v>
      </c>
      <c r="D61" s="380">
        <v>354156461.5255475</v>
      </c>
      <c r="E61" s="380">
        <v>17597779.002483368</v>
      </c>
      <c r="F61" s="381">
        <v>5.2287401622085339E-2</v>
      </c>
      <c r="G61" s="389">
        <v>37.697039921778412</v>
      </c>
      <c r="H61" s="389">
        <v>-2.7594240920708728</v>
      </c>
      <c r="I61" s="390">
        <v>2.4010776966610576</v>
      </c>
      <c r="J61" s="390">
        <v>0.12086643087848303</v>
      </c>
      <c r="K61" s="381">
        <v>5.3006680868670011E-2</v>
      </c>
      <c r="L61" s="382">
        <v>850357180.89739203</v>
      </c>
      <c r="M61" s="382">
        <v>82932281.411360264</v>
      </c>
      <c r="N61" s="381">
        <v>0.1080656641019891</v>
      </c>
      <c r="O61" s="380">
        <v>250978494.73858386</v>
      </c>
      <c r="P61" s="380">
        <v>4662712.2244369686</v>
      </c>
      <c r="Q61" s="381">
        <v>1.8929815121242467E-2</v>
      </c>
      <c r="R61" s="254"/>
    </row>
    <row r="62" spans="1:18">
      <c r="A62" s="403"/>
      <c r="B62" s="403"/>
      <c r="C62" s="172" t="s">
        <v>15</v>
      </c>
      <c r="D62" s="380">
        <v>368412209.94259661</v>
      </c>
      <c r="E62" s="380">
        <v>47909484.217505693</v>
      </c>
      <c r="F62" s="384">
        <v>0.14948229881389444</v>
      </c>
      <c r="G62" s="391">
        <v>39.214446987789437</v>
      </c>
      <c r="H62" s="391">
        <v>0.68800965913971623</v>
      </c>
      <c r="I62" s="392">
        <v>2.4400203306300807</v>
      </c>
      <c r="J62" s="392">
        <v>8.2367519376651543E-2</v>
      </c>
      <c r="K62" s="384">
        <v>3.4936237847871011E-2</v>
      </c>
      <c r="L62" s="385">
        <v>898933282.31229329</v>
      </c>
      <c r="M62" s="385">
        <v>143299129.9921459</v>
      </c>
      <c r="N62" s="384">
        <v>0.18964088580717414</v>
      </c>
      <c r="O62" s="380">
        <v>286281321.29254514</v>
      </c>
      <c r="P62" s="380">
        <v>27705742.400759727</v>
      </c>
      <c r="Q62" s="384">
        <v>0.10714756018144565</v>
      </c>
      <c r="R62" s="254"/>
    </row>
    <row r="63" spans="1:18">
      <c r="D63" s="261"/>
      <c r="E63" s="261"/>
      <c r="F63" s="261"/>
      <c r="G63" s="261"/>
      <c r="H63" s="261"/>
      <c r="I63" s="261"/>
      <c r="J63" s="261"/>
      <c r="K63" s="261"/>
      <c r="L63" s="261"/>
      <c r="M63" s="261"/>
      <c r="N63" s="261"/>
      <c r="O63" s="261"/>
      <c r="P63" s="261"/>
      <c r="Q63" s="261"/>
      <c r="R63" s="254"/>
    </row>
    <row r="64" spans="1:18">
      <c r="D64" s="261"/>
      <c r="E64" s="261"/>
      <c r="F64" s="261"/>
      <c r="G64" s="261"/>
      <c r="H64" s="261"/>
      <c r="I64" s="261"/>
      <c r="J64" s="261"/>
      <c r="K64" s="261"/>
      <c r="L64" s="261"/>
      <c r="M64" s="261"/>
      <c r="N64" s="261"/>
      <c r="O64" s="261"/>
      <c r="P64" s="261"/>
      <c r="Q64" s="261"/>
      <c r="R64" s="254"/>
    </row>
    <row r="65" spans="18:18">
      <c r="R65" s="254"/>
    </row>
    <row r="66" spans="18:18">
      <c r="R66" s="254"/>
    </row>
    <row r="67" spans="18:18">
      <c r="R67" s="254"/>
    </row>
    <row r="68" spans="18:18">
      <c r="R68" s="254"/>
    </row>
    <row r="69" spans="18:18">
      <c r="R69" s="254"/>
    </row>
    <row r="70" spans="18:18">
      <c r="R70" s="254"/>
    </row>
    <row r="71" spans="18:18">
      <c r="R71" s="254"/>
    </row>
    <row r="72" spans="18:18">
      <c r="R72" s="254"/>
    </row>
    <row r="73" spans="18:18">
      <c r="R73" s="254"/>
    </row>
    <row r="74" spans="18:18">
      <c r="R74" s="265"/>
    </row>
  </sheetData>
  <mergeCells count="28"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  <mergeCell ref="A15:A26"/>
    <mergeCell ref="B15:B18"/>
    <mergeCell ref="B19:B22"/>
    <mergeCell ref="B23:B26"/>
    <mergeCell ref="A27:A38"/>
    <mergeCell ref="B27:B30"/>
    <mergeCell ref="B31:B34"/>
    <mergeCell ref="B35:B38"/>
    <mergeCell ref="A51:A62"/>
    <mergeCell ref="B51:B54"/>
    <mergeCell ref="B55:B58"/>
    <mergeCell ref="B59:B62"/>
    <mergeCell ref="A39:A50"/>
    <mergeCell ref="B39:B42"/>
    <mergeCell ref="B43:B46"/>
    <mergeCell ref="B47:B5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6</vt:i4>
      </vt:variant>
    </vt:vector>
  </HeadingPairs>
  <TitlesOfParts>
    <vt:vector size="28" baseType="lpstr">
      <vt:lpstr>Regions By Outlet Data</vt:lpstr>
      <vt:lpstr>Region and Market Data</vt:lpstr>
      <vt:lpstr>Segment Data</vt:lpstr>
      <vt:lpstr>Type Data</vt:lpstr>
      <vt:lpstr>Granola</vt:lpstr>
      <vt:lpstr>NB vs PL</vt:lpstr>
      <vt:lpstr>Package</vt:lpstr>
      <vt:lpstr>Flavor</vt:lpstr>
      <vt:lpstr>Fat</vt:lpstr>
      <vt:lpstr>Organic</vt:lpstr>
      <vt:lpstr>Size</vt:lpstr>
      <vt:lpstr>IRI_UO_WorkspaceStorage</vt:lpstr>
      <vt:lpstr>HOME PAGE</vt:lpstr>
      <vt:lpstr>TOTAL U.S. MULO+ with C</vt:lpstr>
      <vt:lpstr>TOTAL U.S. MULO+</vt:lpstr>
      <vt:lpstr>TOTAL U.S. FOOD</vt:lpstr>
      <vt:lpstr>TOTAL U.S. CONVENIENCE</vt:lpstr>
      <vt:lpstr>TOTAL U.S. ALL OTHER OUTLETS</vt:lpstr>
      <vt:lpstr>CIRCANA STANDARD REGIONS</vt:lpstr>
      <vt:lpstr>CIRCANA REGIONS &amp; MARKETS</vt:lpstr>
      <vt:lpstr>DMI SR Data</vt:lpstr>
      <vt:lpstr>DMI CUSTOM REGIONS &amp; MARKETS</vt:lpstr>
      <vt:lpstr>'HOME PAGE'!Print_Area</vt:lpstr>
      <vt:lpstr>'TOTAL U.S. ALL OTHER OUTLETS'!Print_Area</vt:lpstr>
      <vt:lpstr>'TOTAL U.S. CONVENIENCE'!Print_Area</vt:lpstr>
      <vt:lpstr>'TOTAL U.S. FOOD'!Print_Area</vt:lpstr>
      <vt:lpstr>'TOTAL U.S. MULO+'!Print_Area</vt:lpstr>
      <vt:lpstr>'TOTAL U.S. MULO+ with C'!Print_Area</vt:lpstr>
    </vt:vector>
  </TitlesOfParts>
  <Company>IRI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Daniel Figueroa</cp:lastModifiedBy>
  <cp:lastPrinted>2014-10-21T15:27:11Z</cp:lastPrinted>
  <dcterms:created xsi:type="dcterms:W3CDTF">2014-10-20T20:29:55Z</dcterms:created>
  <dcterms:modified xsi:type="dcterms:W3CDTF">2025-07-15T16:09:57Z</dcterms:modified>
</cp:coreProperties>
</file>